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 activeTab="1"/>
  </bookViews>
  <sheets>
    <sheet name="POA INSTITUCIONAL " sheetId="1" r:id="rId1"/>
    <sheet name="POA DE INVERSIÓN 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R14" i="2"/>
  <c r="S14"/>
  <c r="E105"/>
  <c r="S85"/>
  <c r="S74"/>
  <c r="S59"/>
  <c r="R59"/>
  <c r="E58"/>
  <c r="S51"/>
  <c r="R51"/>
  <c r="E43"/>
  <c r="S37"/>
  <c r="E36"/>
  <c r="S26"/>
  <c r="E25"/>
  <c r="S9"/>
  <c r="R9"/>
  <c r="S6"/>
  <c r="R6"/>
  <c r="F286" i="1"/>
  <c r="F271"/>
  <c r="F253"/>
  <c r="F251"/>
  <c r="F248"/>
  <c r="E242"/>
  <c r="E292" s="1"/>
  <c r="E293" s="1"/>
  <c r="F235"/>
  <c r="T217"/>
  <c r="F217"/>
  <c r="F199"/>
  <c r="T184"/>
  <c r="F184"/>
  <c r="T159"/>
  <c r="S159"/>
  <c r="F159"/>
  <c r="E158"/>
  <c r="F148"/>
  <c r="T135"/>
  <c r="S135"/>
  <c r="F132"/>
  <c r="F158" s="1"/>
  <c r="F118"/>
  <c r="E117"/>
  <c r="T96"/>
  <c r="F96"/>
  <c r="F117" s="1"/>
  <c r="E95"/>
  <c r="F79"/>
  <c r="F95" s="1"/>
  <c r="T64"/>
  <c r="F64"/>
  <c r="E63"/>
  <c r="F55"/>
  <c r="F48"/>
  <c r="T34"/>
  <c r="S34"/>
  <c r="F34"/>
  <c r="T19"/>
  <c r="S19"/>
  <c r="F19"/>
  <c r="F63" s="1"/>
  <c r="V9"/>
  <c r="T6"/>
  <c r="S6"/>
  <c r="F6"/>
  <c r="E106" i="2" l="1"/>
  <c r="F292" i="1"/>
  <c r="F293" s="1"/>
  <c r="T239"/>
  <c r="F239"/>
</calcChain>
</file>

<file path=xl/sharedStrings.xml><?xml version="1.0" encoding="utf-8"?>
<sst xmlns="http://schemas.openxmlformats.org/spreadsheetml/2006/main" count="570" uniqueCount="248">
  <si>
    <t xml:space="preserve">GOBIERNO AUTONOMO DESCENTRALIZADO MUNICIPAL DE RIOBAMBA </t>
  </si>
  <si>
    <t>PLAN OPERATIVO ANUAL INSTITUCIONAL 2015</t>
  </si>
  <si>
    <r>
      <rPr>
        <b/>
        <sz val="9"/>
        <rFont val="Arial"/>
        <family val="2"/>
      </rPr>
      <t>Misión:</t>
    </r>
    <r>
      <rPr>
        <sz val="9"/>
        <rFont val="Arial"/>
        <family val="2"/>
      </rPr>
      <t xml:space="preserve"> La I. Municipalidad del cantón Riobamba es una persona jurídica de derecho público, con autonomía política, administrativa y financiera cuya finalidad es promover el desarrollo sustentable del territorio formulando los correspondientes planes de ordenamiento territorial, que coadyuve el desarrollo económico, ambiental y social, a través de alianzas estratégicas con instituciones públicas y privadas que permitan articular esfuerzos y optimizar recursos, bajo los principios transparencia, respeto solidaridad, equidad, trabajo en equipo.</t>
    </r>
  </si>
  <si>
    <t>EJE</t>
  </si>
  <si>
    <t>OBJETIVO</t>
  </si>
  <si>
    <t>PROYECTO</t>
  </si>
  <si>
    <t>ACTIVIDADES</t>
  </si>
  <si>
    <t>SUBTOTAL</t>
  </si>
  <si>
    <t>TOTAL</t>
  </si>
  <si>
    <t>CRONOGRAMA</t>
  </si>
  <si>
    <t>RESPONSABLE</t>
  </si>
  <si>
    <t>E</t>
  </si>
  <si>
    <t>F</t>
  </si>
  <si>
    <t>M</t>
  </si>
  <si>
    <t>A</t>
  </si>
  <si>
    <t>J</t>
  </si>
  <si>
    <t>JL</t>
  </si>
  <si>
    <t>S</t>
  </si>
  <si>
    <t>O</t>
  </si>
  <si>
    <t>N</t>
  </si>
  <si>
    <t>D</t>
  </si>
  <si>
    <t>ORDENAMIENO TERRITORIAL</t>
  </si>
  <si>
    <t xml:space="preserve">Durante los próximos 4 años la Municipalidad de Riobamba contribuirá con otros actores estratégicos a promover y fortalecer el crecimiento sostenible, ordenado y seguro del territorio, tomando en consideración la potencialidad económica y los requerimientos sociales, culturales y ambientales de la población,  a través de la generación de políticas públicas  que  promuevan tales capacidades y oportunidades para el adecuado aprovechamiento y movilización de los recursos en el territorio. </t>
  </si>
  <si>
    <t xml:space="preserve"> Ordenar el territorio, para el crecimiento ordenado del cantón Riobamba  ORDENAMIENTO TERRITORIAL COOTAD 2015</t>
  </si>
  <si>
    <t xml:space="preserve">Fortalecer y dotar de los instrumentos necesarios a la Dirección de Gestión de Ordenamiento Territorial  y sub proceso control urbano y uso del suelo para efectos de brindar una buena calidad de vida a los habitantes del cantón Riobamba </t>
  </si>
  <si>
    <t xml:space="preserve">DIRECTOR DE ORDENAMIENTO TERRITORIAL </t>
  </si>
  <si>
    <t xml:space="preserve">Conseguir de la ciudadanía confianza y credibilidad ejecutando la factibilidad de los diferentes trámites a través de la actualización catastral tanto urbana como rural </t>
  </si>
  <si>
    <t xml:space="preserve">Coadyuvar a la reducción de riesgos de desastres naturales y entrópicos constituyéndose en la prioridad local dotando de una sólida base legal institucional para su aplicación </t>
  </si>
  <si>
    <t>Fortalecimiento a la Gestión de Planificación y Ordenamiento Territorial  (años anteriores)</t>
  </si>
  <si>
    <t>Gastos de inversión</t>
  </si>
  <si>
    <t>Gastos de personal</t>
  </si>
  <si>
    <t>Bienes y servicio de consumo</t>
  </si>
  <si>
    <t>Obras públicas</t>
  </si>
  <si>
    <t>Activos de larga duración</t>
  </si>
  <si>
    <t>Provisiones</t>
  </si>
  <si>
    <t>Fortalecimiento a la Gestión de Planificación y Ordenamiento Territorial (Fondos propios) años anteriores Transferencia, Superávit años anteriores</t>
  </si>
  <si>
    <t>Gasto personal</t>
  </si>
  <si>
    <t xml:space="preserve">Compra de bienes y servicios </t>
  </si>
  <si>
    <t>Otros gastos</t>
  </si>
  <si>
    <t>Pago por transferencias corrientes</t>
  </si>
  <si>
    <t>Proceso de Mejoramiento de la Obra Pública en el cantón Riobamba COOTAD 2015</t>
  </si>
  <si>
    <t xml:space="preserve">Fortalecimiento de la Gestión Administrativa del Gobierno Autónomo Descentralizado Municipal Riobamba a través de la Gestión de Obras Públicas   </t>
  </si>
  <si>
    <t>DIRECTOR DE OBRAS PUBLICAS</t>
  </si>
  <si>
    <t>Ampliación y Mejoramiento de la vialidad Interna de la ciudad y de las parroquias del cantón Riobamba.</t>
  </si>
  <si>
    <t xml:space="preserve">Mejoramiento de la infraestructura física del cantón Riobamba </t>
  </si>
  <si>
    <t>Embellecimiento del cantón Riobamba áreas verdes y espacios recreativos</t>
  </si>
  <si>
    <t xml:space="preserve">Mejoramiento de la infraestructura sanitaria del cantón Riobamba </t>
  </si>
  <si>
    <t>Fortalecimiento Institucional a la Gestión de OOPP (años anteriores)</t>
  </si>
  <si>
    <t>Fortalecimiento Institucional OOPP (Fondos propios) TRANSFERENCIAS años anteriores SUPERAVIT años anteriores</t>
  </si>
  <si>
    <r>
      <t xml:space="preserve">Fortalecimiento en el Ordenamiento Territorial Vía Pública, Seguridad Ciudadana y emergencia </t>
    </r>
    <r>
      <rPr>
        <b/>
        <sz val="8"/>
        <rFont val="Arial"/>
        <family val="2"/>
      </rPr>
      <t>GESTION POLICIA Y CONTROL MUNICIPAL COOTAD 2015</t>
    </r>
  </si>
  <si>
    <t>Contribuir  a la solución de problemas de inseguridad comunitaria</t>
  </si>
  <si>
    <t>GESTIONDE POLICIA Y SEGURIDAD MUNICIPAL</t>
  </si>
  <si>
    <t xml:space="preserve">Seguridad ciudadana </t>
  </si>
  <si>
    <t>Fortalecimiento en ocupación vía pública (contratación de personal)</t>
  </si>
  <si>
    <t>Fortalecimiento institucional: vehículo, repuestos, combustible, mantenimiento</t>
  </si>
  <si>
    <t>Fortalecimiento Institucional a Justicia, Policía y Vigilancia (años anteriores)</t>
  </si>
  <si>
    <r>
      <t xml:space="preserve">Fortalecimiento Institucional a Justicia, Policía y Vigilancia </t>
    </r>
    <r>
      <rPr>
        <b/>
        <sz val="9"/>
        <color indexed="8"/>
        <rFont val="Arial"/>
        <family val="2"/>
      </rPr>
      <t>gasto corriente.</t>
    </r>
  </si>
  <si>
    <r>
      <t>Mejoramiento de la</t>
    </r>
    <r>
      <rPr>
        <b/>
        <sz val="9"/>
        <color indexed="8"/>
        <rFont val="Arial"/>
        <family val="2"/>
      </rPr>
      <t xml:space="preserve"> Movilidad, Tránsito y Transporte</t>
    </r>
    <r>
      <rPr>
        <sz val="9"/>
        <color indexed="8"/>
        <rFont val="Arial"/>
        <family val="2"/>
      </rPr>
      <t xml:space="preserve"> en el cantón Riobamba COOTAD 2015</t>
    </r>
  </si>
  <si>
    <t>GESTION DE TRANSITO Y TRANSPORTE</t>
  </si>
  <si>
    <t>Fortalecimiento a la Gestión de Movilidad, Tránsito y Transporte AÑOS ANTERIORES</t>
  </si>
  <si>
    <t>Fortalecimiento Institucional a GESTION DE TRÁNSITO Y TRANSPORTE (GASTO CORRIENTE Y CAPITAL )</t>
  </si>
  <si>
    <t>Gestión de Patrimonio del Cantón Riobamba COOTAD 2015</t>
  </si>
  <si>
    <t xml:space="preserve">Desarrollar instrumentos para la conservación, ordenamiento dinamización y financiamiento del patrimonio del cantón </t>
  </si>
  <si>
    <t>GESTION DE PATRIMONIO</t>
  </si>
  <si>
    <t xml:space="preserve">Mejorar la capacidad de infraestructura para la conservación y dinamización de las áreas patrimoniales </t>
  </si>
  <si>
    <t xml:space="preserve">Aplicar adecuados procesos de gestión del patrimonio cultural natural del cantón </t>
  </si>
  <si>
    <t xml:space="preserve">Mejorar las capacidades técnicas locales para la conservación y dinamización de áreas patrimoniales </t>
  </si>
  <si>
    <t>Fortalecimiento Institucional GESTIÓN DE PATROMINIO  (años anteriores)</t>
  </si>
  <si>
    <t xml:space="preserve">GASTO DE PERSONAL </t>
  </si>
  <si>
    <t>OBRAS DE INFRAESTRUCTURA</t>
  </si>
  <si>
    <t>Fortalecimiento Institucional a GESTIÓN DE PATRIMONIO (gasto corriente, )</t>
  </si>
  <si>
    <t>ACTIVOS LARGA DURACIÓN</t>
  </si>
  <si>
    <t>VARIOS PROYECTOS Y CONVENIOS</t>
  </si>
  <si>
    <t>SUB TOTAL EJE 1 RIOBAMBA ORDENADA Y SEGURA</t>
  </si>
  <si>
    <t>DESARROLLO ECONOMICO</t>
  </si>
  <si>
    <t xml:space="preserve">Durante los próximos 4 años la Municipalidad de Riobamba contribuirá, con otros actores estratégicos, a promover y fortalecer las capacidades y oportunidades económico-productivas cantonales, así como las de gestión competitiva a nivel local, provincial, regional, nacional  e internacional.  </t>
  </si>
  <si>
    <t>Creación e Implementación de un Sistema de Planificación Institucional COOTAD 2015</t>
  </si>
  <si>
    <t xml:space="preserve">Implementar una Planificación Estratégica Institucional </t>
  </si>
  <si>
    <t>GESTION DE PLANIFICACION Y PROYECTOS</t>
  </si>
  <si>
    <t xml:space="preserve">Elaborar Planes y Proyectos solicitados por le GADM de Riobamba </t>
  </si>
  <si>
    <t xml:space="preserve">Fortalecimiento a la Gestión de las Gobiernos Autónomos Descentralizados Parroquiales </t>
  </si>
  <si>
    <t>Implementar un sistema de monitoreo y evaluación en el municipio de Riobamba</t>
  </si>
  <si>
    <t xml:space="preserve">Implementar la Cooperación Internacional en el GADM de Riobamba </t>
  </si>
  <si>
    <t>Fortalecimiento Institucional a la Gestión de Planificación y  Proyectos (años anteriores)</t>
  </si>
  <si>
    <t>Fortalecimiento Institucional a la Gestión de Planificación y Proyectos (fondos propios)   TRANSFERENCIAS años anteriores) SUPERAVIT años anteriores</t>
  </si>
  <si>
    <t>SERVICIOS MUNICIPALES EFICIENTES PARA EL CANTÓN COOTAD 2015</t>
  </si>
  <si>
    <t>Apoyar a cada uno de los departamentos en la consecución de cada uno de los productos propuestos en el año 2015</t>
  </si>
  <si>
    <t xml:space="preserve">SERVICIOS MUNICIPALES </t>
  </si>
  <si>
    <t xml:space="preserve">Fortalecimiento a la Gestión del Cementerio Municipal </t>
  </si>
  <si>
    <t xml:space="preserve">Fortalecimiento a la Gestión de los mercados cantonales </t>
  </si>
  <si>
    <t xml:space="preserve">Fortalecimiento al Camal Municipal </t>
  </si>
  <si>
    <t xml:space="preserve">Fortalecimiento al Terminal Interprovincial e intercantonal </t>
  </si>
  <si>
    <t>MATERIALES DE ASEO</t>
  </si>
  <si>
    <t>HERRAMIENTAS</t>
  </si>
  <si>
    <t>INSTRUMENTAL MEDICO</t>
  </si>
  <si>
    <t xml:space="preserve">OTROS ARRENDAMIENTOS </t>
  </si>
  <si>
    <t>MATERIALES DE OFICINA</t>
  </si>
  <si>
    <t>MAQUINARIAS Y EQUIPOS</t>
  </si>
  <si>
    <t>MAQUINARIA Y EQUIPO</t>
  </si>
  <si>
    <t>SUB TOTAL EJE 2 DESARROLLO ECONOMICO</t>
  </si>
  <si>
    <t>RIOBAMBA AMBIENTAL</t>
  </si>
  <si>
    <t>Durante los próximos 4 años la Municipalidad de Riobamba contribuirá  con otros actores estratégicos, a la gestión sostenible de los recursos naturales y un control adecuado de la calidad ambiental, con la participación activa de la población con conocimientos, actitudes y prácticas favorables al ambiente.</t>
  </si>
  <si>
    <t>Fortalecimiento a los procesos de control y Saneamiento Ambiental para asegurar una mejor calidad de vida a la Población Riobamba Gestión Ambiental, Salubridad e Higiene AÑO 2015.</t>
  </si>
  <si>
    <t>GESTION AMBIENTAL Y SALUBRIDAD</t>
  </si>
  <si>
    <t>Establecer nuevas estrategias de información, control, monitoreo y educación ambiental en el Cantón Riobamba</t>
  </si>
  <si>
    <t xml:space="preserve"> Fortalecer la Gestión Integral de los Residuos Sólidos en el Cantón Riobamba</t>
  </si>
  <si>
    <t xml:space="preserve">Brindar el servicio de faena miento de las diferentes especies de ganado, para que la ciudadanía tenga una carne de calidad, y mitigar el impacto ambiental producido por el mismo. </t>
  </si>
  <si>
    <t xml:space="preserve">  Implantar el sistema de prevención en salud con el  Control de Calidad en Agua y Alimentos que se realiza en  la ciudad de Riobamba.</t>
  </si>
  <si>
    <t>Fortalecer los servicios que oferta los cementerios municipales del cantón Riobamba a la ciudadanía.</t>
  </si>
  <si>
    <t>Fortalecimiento Institucional a Gestión Ambiental Salubridad e Higiene  (años anteriores)</t>
  </si>
  <si>
    <t>Fortalecimiento Institucional Gestión Ambiental Salubridad e Higiene (fondos propios, Superávit años anteriores)</t>
  </si>
  <si>
    <t>GASTO DE PERSONAL</t>
  </si>
  <si>
    <t>OBRAS DE BARRIOS EN CONCURSO DE EDUCACION Y LIMPIEZA</t>
  </si>
  <si>
    <t>PLAN EMERGENTE SALUD</t>
  </si>
  <si>
    <t>PLAN DE CONSEJO DE LA SALUD</t>
  </si>
  <si>
    <t>PROTECCION DE SUELO PLANTA SAN JUAN</t>
  </si>
  <si>
    <t xml:space="preserve">RELLENOS Y NIVELACIONES </t>
  </si>
  <si>
    <t>ESTUDIO CAMAL MUNICIPAL</t>
  </si>
  <si>
    <t xml:space="preserve">MANTENIMIENTO PARROUIAS </t>
  </si>
  <si>
    <t xml:space="preserve">MANTENIMIENTO Y REPARACIÓN </t>
  </si>
  <si>
    <t>SUBTOTAL EJE 3 RIOBAMBA AMBIENTAL</t>
  </si>
  <si>
    <t>SOCIO CULTURAL</t>
  </si>
  <si>
    <t>Durante los próximos 4 años la Municipalidad de Riobamba contribuirá  con otros actores estratégicos, a promover y fortalecer capacidades y oportunidades para el ejercicio y cumplimiento de los derechos de desarrollo, supervivencia,  participación y protección, orientados a mejorar  la salud y formación integral,  identidad individual, cultural e  intercultural de los grupos de atención prioritaria.</t>
  </si>
  <si>
    <t> Mejorar la calidad de vida de la población del Cantón Riobamba y sus parroquias,  mediante los servicios que brinda la Dirección de Desarrollo Social y Humano  en salud preventiva y curativa, control nutricional, atención psicológica, alimentación,  y capacitaciones en las áreas que demande la comunidad.COOTAD 2015</t>
  </si>
  <si>
    <t>Promoción y Atención en Salud (Dispensario médico, alimentación y nutrición, Mujer y familia)</t>
  </si>
  <si>
    <t xml:space="preserve">GESTIÓN  DE DESARROLLO HUMANO Y SOCIAL </t>
  </si>
  <si>
    <t>Promoción y Atención en Educación- Centro de Atención múltiple, comunicación alternativa</t>
  </si>
  <si>
    <t xml:space="preserve">Promoción y Atención  de Derechos Humanos </t>
  </si>
  <si>
    <t xml:space="preserve">Promoción y Atención a la administración general, talento humano, técnico administrativo financiero estadístico y asistencia legal </t>
  </si>
  <si>
    <t>Fortalecimiento Institucional a la Gestión de Desarrollo Social y Humano (años anteriores)</t>
  </si>
  <si>
    <t>Fortalecimiento Institucional a la Gestión de Desarrollo Social y Humano (fondos propios)</t>
  </si>
  <si>
    <t>gasto personal</t>
  </si>
  <si>
    <t>Fortalecimiento a las manifestaciones culturales, deportivas y recreativas con enfoque intercultural del cantón Riobamba COOTAD 2015</t>
  </si>
  <si>
    <t>Potenciar el desarrollo cultural a través de concursos, rescatando la cultura y tradición</t>
  </si>
  <si>
    <t>GESTION DE EDUCACION, CULTURA Y RECREACION</t>
  </si>
  <si>
    <t xml:space="preserve"> Fomentar el Desarrollo Artístico Musical  para fortalecer el Arte e identidad en el Cantón Riobamba</t>
  </si>
  <si>
    <t xml:space="preserve">Promoción deportiva y rescate de juegos populares </t>
  </si>
  <si>
    <t xml:space="preserve">Fomentar la cultura y el rescata de las tradiciones a través de eventos culturales </t>
  </si>
  <si>
    <t>Integración urbano rural</t>
  </si>
  <si>
    <t>Asegurar el buen funcionamiento de la Dirección de gestión Cultural, que permita garantizar la ejecución de los proyectos, planes y programas culturales</t>
  </si>
  <si>
    <t xml:space="preserve">PENDIENTE COMITÉ D EFIESTAS </t>
  </si>
  <si>
    <t>Fortalecimiento Institucional GESTION CULTURA DEPORTES  Y RECREACIÓN (años anteriores)</t>
  </si>
  <si>
    <t>Fortalecimiento Institucional  a la GESTION CULTURA DEPORTES TURISMO Y RECREACIÓN  (fondos propios )</t>
  </si>
  <si>
    <t>ESTABLECER LAS BASES PARA LA ELABORACIÓN DE UN PLAN DE DESARROLLO DE DESTINO TURÍSTICO DEL CANTÓN RIOBAMBA,  MEDIANTE UN DIAGNÓSTICO DE PARTIDA, ESTRATEGIA DE COMUNICACIÓN Y LA  CREACIÓN DE RUTAS Y PRODUCTOS TURÍSTICOS PARA PROMOVER EL TURISMO SUSTENTABLE Y CULTURAL.PROVISIÓN Y DESARROLLO TURISMO2014</t>
  </si>
  <si>
    <t xml:space="preserve"> Establecer un  análisis y diagnóstico de partida</t>
  </si>
  <si>
    <t>GESTIONDE TURISMO</t>
  </si>
  <si>
    <t>Fortalecer  la Gestión y Promoción Turística del Cantón Riobamba</t>
  </si>
  <si>
    <t>Creación y Desarrollo de la Ruta Parroquial Intercultural de Turismo Ecológico y Aventura</t>
  </si>
  <si>
    <t>Creación y Desarrollo de la Ruta Urbana Patrimonial</t>
  </si>
  <si>
    <t>Telecomunicaciones</t>
  </si>
  <si>
    <t>Viáticos y subsistencias en el Interior</t>
  </si>
  <si>
    <t>Maquinaria y equipos</t>
  </si>
  <si>
    <t>Fortalecimiento Institucional  a la GESTION TURISMO   (fondos propios )</t>
  </si>
  <si>
    <t xml:space="preserve">SUELDOS </t>
  </si>
  <si>
    <t xml:space="preserve">GASTO DE CAPITAL </t>
  </si>
  <si>
    <t>BIENES LARGA DURACIÓN</t>
  </si>
  <si>
    <t>SUB TOTAL EJE 4 RIOBAMBA SOCIAL CON OPORTUNIDAD PARA TODOS</t>
  </si>
  <si>
    <t>Durante los próximos 4 años la Municipalidad de Riobamba implementará una estructura en sintonía con el modelo de desarrollo;  contará con talento humano comprometido y con competencias fortalecidas para llevar adelante procesos administrativos, financieros, técnicos,  y de movilización de recursos, ágiles y oportunos; con reportes y flujos de información que responden a los requerimientos institucionales que mejoren la gestión de los objetivos programáticos del plan estratégico institucional</t>
  </si>
  <si>
    <t>Fortalecimiento de la capacidad de gestión en el GAD  de Riobamba  Gestión Administrativa COOTAD 2015</t>
  </si>
  <si>
    <t>Servicios personales por contrato</t>
  </si>
  <si>
    <t>DIRECTOR ADMINISTRATIVO</t>
  </si>
  <si>
    <t>Pasajes al exterior</t>
  </si>
  <si>
    <t>Viáticos y subsistencias al interior</t>
  </si>
  <si>
    <t>Viáticos y subsistencias en el exterior</t>
  </si>
  <si>
    <t>Maquinaria y equipo</t>
  </si>
  <si>
    <t xml:space="preserve">Suministros de computación </t>
  </si>
  <si>
    <t>Materiales de oficina</t>
  </si>
  <si>
    <t>Materiales de aseo</t>
  </si>
  <si>
    <t>Materiales para la imprenta municipal</t>
  </si>
  <si>
    <t>Seguros</t>
  </si>
  <si>
    <t>Matriculación Vehículos</t>
  </si>
  <si>
    <t>Mobiliario</t>
  </si>
  <si>
    <t>Vehículo</t>
  </si>
  <si>
    <t>Equipos y sistemas informáticos</t>
  </si>
  <si>
    <t>Fortalecimiento Institucional  a la Gestión Administrativa (años anteriores)</t>
  </si>
  <si>
    <t>Fortalecimiento Institucional  a la  Gestión Administrativa (fondos propios )</t>
  </si>
  <si>
    <t>Fortalecimiento de la Gestión Financiera en base a la normativa legal vigente mediante la implementación de un Sistema Integral de cobranzas permitiendo que las finanzas municipales sean conducidas en forma sostenida COOTAD 2015</t>
  </si>
  <si>
    <t xml:space="preserve">Contratación de personal       </t>
  </si>
  <si>
    <t>GESTION FINANCIERA</t>
  </si>
  <si>
    <t xml:space="preserve">Pago de mantenimiento y reparación de maquinaria </t>
  </si>
  <si>
    <t>Adquisición de maquinaria y equipo</t>
  </si>
  <si>
    <t>Fortalecimiento Institucional  a la Gestión  Financiera (años anteriores)</t>
  </si>
  <si>
    <t>Asesoría consultoría e Investigación especializada</t>
  </si>
  <si>
    <t>EQUIPO PARA OFICINA Y ADMINISTRACION</t>
  </si>
  <si>
    <t>EQUIPOS Y SISTEMAS INFORMATICOS</t>
  </si>
  <si>
    <t>ARRENDAMIENTO EDIFICIOS, LOCALES</t>
  </si>
  <si>
    <t>MEJORAMIENTO CONTINUO GESTION-PROCESOS DIR FINANC</t>
  </si>
  <si>
    <t>Fortalecimiento Institucional  a la  Dirección  Financiera (fondos propios ) Superávit años anteriores, Transferencias años anteriores</t>
  </si>
  <si>
    <t>Ejecutar un programa de comunicación y promoción interna y externa del cantón Riobamba (GESTIÓN DE COMUNICACIÓN COOTAD 2015</t>
  </si>
  <si>
    <t>Difundir, socializar y consolidar los objetivos estratégicos planteados por la administración municipal</t>
  </si>
  <si>
    <t>GESTION DE COMUNICACIÓN</t>
  </si>
  <si>
    <t xml:space="preserve">Desarrollar estrategias de comunicacionales que permitan fortalecer la identidad e imagen de la institución </t>
  </si>
  <si>
    <t>Consolidar la comunicación entre la ciudadanía y el GADM de Riobamba creando canales  de interacción permanente</t>
  </si>
  <si>
    <t xml:space="preserve">Garantizar el acceso oportuno y óptimo de la información pública del GADM - Riobamba </t>
  </si>
  <si>
    <t>Posicionar la imagen institucional de la municipalidad en la ciudadanía riobambeña como una institución renovada, innovadora, eficaz eficiente transparente, que trabaja por el desarrollo de la ciudad</t>
  </si>
  <si>
    <t xml:space="preserve">Crear espacios de comunicación dentro de la Municipalidad para fomentar la identidad institucional </t>
  </si>
  <si>
    <t>Suscripciones en diarios locales y nacionales</t>
  </si>
  <si>
    <t>Viáticos y Subsistencias para el personal</t>
  </si>
  <si>
    <t>Fortalecimiento Institucional (GESTION DE COMUNICACIÓN) años anteriores</t>
  </si>
  <si>
    <t>Fortalecimiento Institucional  a la  Comunicación (fondos propios ) Superávit años anteriores, Transferencias años anteriores</t>
  </si>
  <si>
    <t xml:space="preserve">Apoyo al mejoramiento de atención del Gobierno Autónomo Descentralizado Municipal de Riobamba con eficiente asesoramiento de la Procuraduría Institucional  PROCURADURIA INSTITUCIONAL 2015 </t>
  </si>
  <si>
    <t>Pago de costas judiciales del proceso</t>
  </si>
  <si>
    <t>ASESORIA JURIDICA</t>
  </si>
  <si>
    <t>Pago del casillero judicial</t>
  </si>
  <si>
    <t xml:space="preserve">Adquirir suministros de computación </t>
  </si>
  <si>
    <t>sistema software legal, suscripción, registro Oficial</t>
  </si>
  <si>
    <t>Capacitación</t>
  </si>
  <si>
    <t>Mantenimiento de equipo informático</t>
  </si>
  <si>
    <t>Fortalecimiento Institucional Asesoría Jurídica (años anteriores)</t>
  </si>
  <si>
    <t>Fortalecimiento Institucional Asesoría Jurídica (Fondos Propios)</t>
  </si>
  <si>
    <t>Fortalecimiento Institucional Dirección de Auditoria Interna (fondos propios)</t>
  </si>
  <si>
    <t>AUDITORIA</t>
  </si>
  <si>
    <t xml:space="preserve">Registro de la Propiedad Fondos Propios </t>
  </si>
  <si>
    <t>Gastos Personal</t>
  </si>
  <si>
    <t>REGISTRADOR DE LA PROPIEDAD</t>
  </si>
  <si>
    <t>Registro de la Propiedad ( años anteriores) Fondos Propios</t>
  </si>
  <si>
    <t>Gastos Comunes de la Entidad (Fondos Propios)</t>
  </si>
  <si>
    <t>Gasto Personal</t>
  </si>
  <si>
    <t>Transferencias corrientes</t>
  </si>
  <si>
    <t>Servicio de la Deuda</t>
  </si>
  <si>
    <t xml:space="preserve">Fideicomisos varios préstamos </t>
  </si>
  <si>
    <t>Fideicomiso préstamo AA.PP</t>
  </si>
  <si>
    <t>Lograr y mantener un eficiente sistema de gestión del Talento Humano  en el GADM de Riobamba COOTAD 2015</t>
  </si>
  <si>
    <t>DIRECTOR DE GESTIÓN DE TALENTO HUMANO</t>
  </si>
  <si>
    <t>Servicio de capacitación</t>
  </si>
  <si>
    <t>Vestuario, lencería, prendas de protección</t>
  </si>
  <si>
    <t>Instrumental médico Menor</t>
  </si>
  <si>
    <t>Fortalecimiento Institucional  Gestión Talento Humano (años anteriores)</t>
  </si>
  <si>
    <t xml:space="preserve">Asesoría consultoría e investigación especializada </t>
  </si>
  <si>
    <t>Fortalecimiento Institucional  a la  Gestión Talento Humano (fondos propios) Superávit años anteriores, Transferencias años anteriores</t>
  </si>
  <si>
    <t>Fortalecimiento de la Gestión Tecnológica- informática  COOTAD 2015</t>
  </si>
  <si>
    <t>DIRECTOR DE GESTIÓN TECNOLOGICA INFORMATICA</t>
  </si>
  <si>
    <t>Fortalecimiento Institucional  Gestión Tecnológica - Informática (años anteriores)</t>
  </si>
  <si>
    <t>Asesoría consultoría e investigación especializada</t>
  </si>
  <si>
    <t xml:space="preserve">Equipo para oficina y administración </t>
  </si>
  <si>
    <t>Equipos y sistemas informales</t>
  </si>
  <si>
    <t>Arrendamiento edificios locales</t>
  </si>
  <si>
    <t xml:space="preserve">Mejoramiento continuo gestión procesos </t>
  </si>
  <si>
    <t>Fortalecimiento Institucional  a la  Gestión Tecnológica informática (fondos propios) Superávit años anteriores, Transferencias años anteriores</t>
  </si>
  <si>
    <t>Fortalecimiento Institucional  COMITÉ PERMANENTE DE FIESTAS COOTAD 2015</t>
  </si>
  <si>
    <t>EFEMERIDES, PATRIA Y LOCALES</t>
  </si>
  <si>
    <t>COMITÉ DE FIESTAS</t>
  </si>
  <si>
    <t>VIATICOS Y SUBSISTENCIAS EN EL INTERIOR</t>
  </si>
  <si>
    <t>VARIOS</t>
  </si>
  <si>
    <t>Fortalecimiento Institucional  COMITÉ PERMANENTE DE FIESTAS AÑOS ANTERIORES</t>
  </si>
  <si>
    <t>SUB TOTAL MUNICIPALIDAD FORTALECIDA EFICIENTE Y EFICAZ</t>
  </si>
  <si>
    <t>TOTAL POA INSTITUCIONAL</t>
  </si>
  <si>
    <t>G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</si>
</sst>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#,##0.0000000000"/>
    <numFmt numFmtId="166" formatCode="#,##0.0"/>
  </numFmts>
  <fonts count="1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2" fillId="0" borderId="0" xfId="0" applyFont="1"/>
    <xf numFmtId="0" fontId="3" fillId="0" borderId="6" xfId="0" applyFont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0" borderId="11" xfId="0" applyFont="1" applyBorder="1"/>
    <xf numFmtId="0" fontId="2" fillId="3" borderId="14" xfId="0" applyFont="1" applyFill="1" applyBorder="1" applyAlignment="1">
      <alignment horizontal="left" vertical="center" wrapText="1"/>
    </xf>
    <xf numFmtId="0" fontId="2" fillId="5" borderId="16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4" fontId="2" fillId="6" borderId="17" xfId="0" applyNumberFormat="1" applyFont="1" applyFill="1" applyBorder="1"/>
    <xf numFmtId="4" fontId="2" fillId="6" borderId="18" xfId="0" applyNumberFormat="1" applyFont="1" applyFill="1" applyBorder="1"/>
    <xf numFmtId="0" fontId="2" fillId="3" borderId="21" xfId="0" applyFont="1" applyFill="1" applyBorder="1" applyAlignment="1">
      <alignment horizontal="left" vertical="center" wrapText="1"/>
    </xf>
    <xf numFmtId="0" fontId="2" fillId="5" borderId="23" xfId="0" applyFont="1" applyFill="1" applyBorder="1"/>
    <xf numFmtId="0" fontId="2" fillId="5" borderId="24" xfId="0" applyFont="1" applyFill="1" applyBorder="1"/>
    <xf numFmtId="0" fontId="2" fillId="5" borderId="25" xfId="0" applyFont="1" applyFill="1" applyBorder="1"/>
    <xf numFmtId="0" fontId="2" fillId="5" borderId="26" xfId="0" applyFont="1" applyFill="1" applyBorder="1"/>
    <xf numFmtId="0" fontId="2" fillId="0" borderId="27" xfId="0" applyFont="1" applyBorder="1"/>
    <xf numFmtId="0" fontId="2" fillId="3" borderId="21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5" borderId="31" xfId="0" applyFont="1" applyFill="1" applyBorder="1"/>
    <xf numFmtId="4" fontId="2" fillId="0" borderId="0" xfId="0" applyNumberFormat="1" applyFont="1"/>
    <xf numFmtId="0" fontId="5" fillId="3" borderId="30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2" fillId="5" borderId="3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0" borderId="1" xfId="0" applyFont="1" applyBorder="1"/>
    <xf numFmtId="4" fontId="2" fillId="6" borderId="18" xfId="0" applyNumberFormat="1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5" borderId="37" xfId="0" applyFont="1" applyFill="1" applyBorder="1"/>
    <xf numFmtId="4" fontId="2" fillId="6" borderId="28" xfId="0" applyNumberFormat="1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3" borderId="38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2" fillId="0" borderId="25" xfId="0" applyFont="1" applyBorder="1"/>
    <xf numFmtId="0" fontId="2" fillId="10" borderId="25" xfId="0" applyFont="1" applyFill="1" applyBorder="1"/>
    <xf numFmtId="0" fontId="5" fillId="3" borderId="39" xfId="0" applyFont="1" applyFill="1" applyBorder="1" applyAlignment="1">
      <alignment horizontal="left" vertical="center" wrapText="1"/>
    </xf>
    <xf numFmtId="0" fontId="2" fillId="10" borderId="26" xfId="0" applyFont="1" applyFill="1" applyBorder="1"/>
    <xf numFmtId="0" fontId="5" fillId="3" borderId="34" xfId="0" applyFont="1" applyFill="1" applyBorder="1" applyAlignment="1">
      <alignment horizontal="left" vertical="center" wrapText="1"/>
    </xf>
    <xf numFmtId="0" fontId="2" fillId="0" borderId="35" xfId="0" applyFont="1" applyBorder="1"/>
    <xf numFmtId="0" fontId="2" fillId="0" borderId="9" xfId="0" applyFont="1" applyBorder="1"/>
    <xf numFmtId="0" fontId="2" fillId="0" borderId="11" xfId="0" applyFont="1" applyBorder="1"/>
    <xf numFmtId="0" fontId="2" fillId="3" borderId="40" xfId="0" applyFont="1" applyFill="1" applyBorder="1" applyAlignment="1">
      <alignment horizontal="left" vertical="center" wrapText="1"/>
    </xf>
    <xf numFmtId="0" fontId="2" fillId="0" borderId="23" xfId="0" applyFont="1" applyBorder="1"/>
    <xf numFmtId="4" fontId="2" fillId="6" borderId="11" xfId="0" applyNumberFormat="1" applyFont="1" applyFill="1" applyBorder="1"/>
    <xf numFmtId="0" fontId="2" fillId="5" borderId="29" xfId="0" applyFont="1" applyFill="1" applyBorder="1"/>
    <xf numFmtId="0" fontId="2" fillId="0" borderId="6" xfId="0" applyFont="1" applyBorder="1"/>
    <xf numFmtId="0" fontId="2" fillId="3" borderId="41" xfId="0" applyFont="1" applyFill="1" applyBorder="1" applyAlignment="1">
      <alignment horizontal="left" vertical="center" wrapText="1"/>
    </xf>
    <xf numFmtId="0" fontId="2" fillId="12" borderId="25" xfId="0" applyFont="1" applyFill="1" applyBorder="1"/>
    <xf numFmtId="0" fontId="2" fillId="3" borderId="42" xfId="0" applyFont="1" applyFill="1" applyBorder="1" applyAlignment="1">
      <alignment horizontal="left" vertical="center" wrapText="1"/>
    </xf>
    <xf numFmtId="0" fontId="10" fillId="5" borderId="31" xfId="0" applyFont="1" applyFill="1" applyBorder="1"/>
    <xf numFmtId="0" fontId="10" fillId="5" borderId="25" xfId="0" applyFont="1" applyFill="1" applyBorder="1"/>
    <xf numFmtId="0" fontId="5" fillId="3" borderId="14" xfId="0" applyFont="1" applyFill="1" applyBorder="1" applyAlignment="1">
      <alignment horizontal="left" vertical="center" wrapText="1"/>
    </xf>
    <xf numFmtId="0" fontId="10" fillId="5" borderId="32" xfId="0" applyFont="1" applyFill="1" applyBorder="1"/>
    <xf numFmtId="0" fontId="5" fillId="3" borderId="21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10" fillId="5" borderId="8" xfId="0" applyFont="1" applyFill="1" applyBorder="1"/>
    <xf numFmtId="0" fontId="10" fillId="5" borderId="9" xfId="0" applyFont="1" applyFill="1" applyBorder="1"/>
    <xf numFmtId="0" fontId="11" fillId="3" borderId="14" xfId="0" applyFont="1" applyFill="1" applyBorder="1" applyAlignment="1">
      <alignment wrapText="1"/>
    </xf>
    <xf numFmtId="0" fontId="10" fillId="5" borderId="16" xfId="0" applyFont="1" applyFill="1" applyBorder="1"/>
    <xf numFmtId="0" fontId="10" fillId="5" borderId="4" xfId="0" applyFont="1" applyFill="1" applyBorder="1"/>
    <xf numFmtId="0" fontId="11" fillId="3" borderId="36" xfId="0" applyFont="1" applyFill="1" applyBorder="1" applyAlignment="1">
      <alignment wrapText="1"/>
    </xf>
    <xf numFmtId="0" fontId="10" fillId="5" borderId="46" xfId="0" applyFont="1" applyFill="1" applyBorder="1"/>
    <xf numFmtId="0" fontId="10" fillId="5" borderId="47" xfId="0" applyFont="1" applyFill="1" applyBorder="1"/>
    <xf numFmtId="0" fontId="2" fillId="5" borderId="48" xfId="0" applyFont="1" applyFill="1" applyBorder="1"/>
    <xf numFmtId="0" fontId="11" fillId="3" borderId="21" xfId="0" applyFont="1" applyFill="1" applyBorder="1" applyAlignment="1">
      <alignment horizontal="left" wrapText="1"/>
    </xf>
    <xf numFmtId="0" fontId="10" fillId="5" borderId="35" xfId="0" applyFont="1" applyFill="1" applyBorder="1"/>
    <xf numFmtId="0" fontId="2" fillId="3" borderId="21" xfId="0" applyFont="1" applyFill="1" applyBorder="1" applyAlignment="1">
      <alignment horizontal="left" vertical="center" wrapText="1"/>
    </xf>
    <xf numFmtId="0" fontId="11" fillId="3" borderId="21" xfId="0" applyFont="1" applyFill="1" applyBorder="1"/>
    <xf numFmtId="0" fontId="5" fillId="3" borderId="21" xfId="0" applyFont="1" applyFill="1" applyBorder="1" applyAlignment="1">
      <alignment horizontal="left" vertical="center" wrapText="1"/>
    </xf>
    <xf numFmtId="0" fontId="2" fillId="5" borderId="20" xfId="0" applyFont="1" applyFill="1" applyBorder="1"/>
    <xf numFmtId="0" fontId="11" fillId="3" borderId="33" xfId="0" applyFont="1" applyFill="1" applyBorder="1"/>
    <xf numFmtId="4" fontId="4" fillId="4" borderId="49" xfId="0" applyNumberFormat="1" applyFont="1" applyFill="1" applyBorder="1"/>
    <xf numFmtId="4" fontId="4" fillId="4" borderId="13" xfId="0" applyNumberFormat="1" applyFont="1" applyFill="1" applyBorder="1"/>
    <xf numFmtId="0" fontId="2" fillId="4" borderId="50" xfId="0" applyFont="1" applyFill="1" applyBorder="1"/>
    <xf numFmtId="0" fontId="2" fillId="4" borderId="51" xfId="0" applyFont="1" applyFill="1" applyBorder="1"/>
    <xf numFmtId="4" fontId="2" fillId="4" borderId="51" xfId="0" applyNumberFormat="1" applyFont="1" applyFill="1" applyBorder="1"/>
    <xf numFmtId="0" fontId="2" fillId="4" borderId="52" xfId="0" applyFont="1" applyFill="1" applyBorder="1"/>
    <xf numFmtId="4" fontId="2" fillId="0" borderId="11" xfId="0" applyNumberFormat="1" applyFont="1" applyBorder="1"/>
    <xf numFmtId="0" fontId="2" fillId="4" borderId="11" xfId="0" applyFont="1" applyFill="1" applyBorder="1"/>
    <xf numFmtId="0" fontId="12" fillId="3" borderId="16" xfId="0" applyFont="1" applyFill="1" applyBorder="1" applyAlignment="1">
      <alignment horizontal="left" vertical="top" wrapText="1"/>
    </xf>
    <xf numFmtId="0" fontId="2" fillId="10" borderId="53" xfId="0" applyFont="1" applyFill="1" applyBorder="1"/>
    <xf numFmtId="0" fontId="2" fillId="10" borderId="24" xfId="0" applyFont="1" applyFill="1" applyBorder="1"/>
    <xf numFmtId="4" fontId="2" fillId="10" borderId="24" xfId="0" applyNumberFormat="1" applyFont="1" applyFill="1" applyBorder="1"/>
    <xf numFmtId="0" fontId="2" fillId="10" borderId="40" xfId="0" applyFont="1" applyFill="1" applyBorder="1"/>
    <xf numFmtId="0" fontId="2" fillId="10" borderId="23" xfId="0" applyFont="1" applyFill="1" applyBorder="1"/>
    <xf numFmtId="0" fontId="2" fillId="0" borderId="37" xfId="0" applyFont="1" applyFill="1" applyBorder="1"/>
    <xf numFmtId="0" fontId="12" fillId="3" borderId="23" xfId="0" applyFont="1" applyFill="1" applyBorder="1" applyAlignment="1">
      <alignment horizontal="left" vertical="top" wrapText="1"/>
    </xf>
    <xf numFmtId="0" fontId="2" fillId="0" borderId="32" xfId="0" applyFont="1" applyFill="1" applyBorder="1"/>
    <xf numFmtId="0" fontId="2" fillId="0" borderId="25" xfId="0" applyFont="1" applyFill="1" applyBorder="1"/>
    <xf numFmtId="4" fontId="2" fillId="10" borderId="25" xfId="0" applyNumberFormat="1" applyFont="1" applyFill="1" applyBorder="1"/>
    <xf numFmtId="0" fontId="2" fillId="10" borderId="29" xfId="0" applyFont="1" applyFill="1" applyBorder="1"/>
    <xf numFmtId="0" fontId="2" fillId="0" borderId="31" xfId="0" applyFont="1" applyFill="1" applyBorder="1"/>
    <xf numFmtId="0" fontId="2" fillId="0" borderId="26" xfId="0" applyFont="1" applyFill="1" applyBorder="1"/>
    <xf numFmtId="4" fontId="2" fillId="5" borderId="25" xfId="0" applyNumberFormat="1" applyFont="1" applyFill="1" applyBorder="1"/>
    <xf numFmtId="0" fontId="2" fillId="5" borderId="32" xfId="0" applyFont="1" applyFill="1" applyBorder="1"/>
    <xf numFmtId="0" fontId="2" fillId="10" borderId="32" xfId="0" applyFont="1" applyFill="1" applyBorder="1"/>
    <xf numFmtId="0" fontId="2" fillId="10" borderId="31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>
      <alignment horizontal="left" vertical="center" wrapText="1"/>
    </xf>
    <xf numFmtId="0" fontId="2" fillId="0" borderId="55" xfId="0" applyFont="1" applyFill="1" applyBorder="1"/>
    <xf numFmtId="0" fontId="2" fillId="5" borderId="56" xfId="0" applyFont="1" applyFill="1" applyBorder="1"/>
    <xf numFmtId="4" fontId="2" fillId="5" borderId="56" xfId="0" applyNumberFormat="1" applyFont="1" applyFill="1" applyBorder="1"/>
    <xf numFmtId="0" fontId="2" fillId="5" borderId="38" xfId="0" applyFont="1" applyFill="1" applyBorder="1"/>
    <xf numFmtId="0" fontId="2" fillId="5" borderId="57" xfId="0" applyFont="1" applyFill="1" applyBorder="1"/>
    <xf numFmtId="0" fontId="2" fillId="5" borderId="58" xfId="0" applyFont="1" applyFill="1" applyBorder="1"/>
    <xf numFmtId="0" fontId="5" fillId="3" borderId="15" xfId="0" applyFont="1" applyFill="1" applyBorder="1" applyAlignment="1">
      <alignment horizontal="left" vertical="center" wrapText="1"/>
    </xf>
    <xf numFmtId="0" fontId="2" fillId="0" borderId="3" xfId="0" applyFont="1" applyFill="1" applyBorder="1"/>
    <xf numFmtId="4" fontId="2" fillId="5" borderId="4" xfId="0" applyNumberFormat="1" applyFont="1" applyFill="1" applyBorder="1"/>
    <xf numFmtId="0" fontId="2" fillId="5" borderId="41" xfId="0" applyFont="1" applyFill="1" applyBorder="1"/>
    <xf numFmtId="0" fontId="5" fillId="3" borderId="22" xfId="0" applyFont="1" applyFill="1" applyBorder="1" applyAlignment="1">
      <alignment horizontal="left" vertical="center" wrapText="1"/>
    </xf>
    <xf numFmtId="0" fontId="10" fillId="5" borderId="29" xfId="0" applyFont="1" applyFill="1" applyBorder="1"/>
    <xf numFmtId="0" fontId="10" fillId="5" borderId="26" xfId="0" applyFont="1" applyFill="1" applyBorder="1"/>
    <xf numFmtId="0" fontId="5" fillId="3" borderId="54" xfId="0" applyFont="1" applyFill="1" applyBorder="1" applyAlignment="1">
      <alignment horizontal="left" vertical="center" wrapText="1"/>
    </xf>
    <xf numFmtId="0" fontId="10" fillId="5" borderId="42" xfId="0" applyFont="1" applyFill="1" applyBorder="1"/>
    <xf numFmtId="0" fontId="10" fillId="5" borderId="10" xfId="0" applyFont="1" applyFill="1" applyBorder="1"/>
    <xf numFmtId="0" fontId="11" fillId="3" borderId="24" xfId="0" applyFont="1" applyFill="1" applyBorder="1" applyAlignment="1">
      <alignment wrapText="1"/>
    </xf>
    <xf numFmtId="0" fontId="10" fillId="5" borderId="3" xfId="0" applyFont="1" applyFill="1" applyBorder="1"/>
    <xf numFmtId="0" fontId="10" fillId="5" borderId="41" xfId="0" applyFont="1" applyFill="1" applyBorder="1"/>
    <xf numFmtId="0" fontId="10" fillId="5" borderId="5" xfId="0" applyFont="1" applyFill="1" applyBorder="1"/>
    <xf numFmtId="0" fontId="11" fillId="3" borderId="25" xfId="0" applyFont="1" applyFill="1" applyBorder="1" applyAlignment="1">
      <alignment wrapText="1"/>
    </xf>
    <xf numFmtId="0" fontId="11" fillId="3" borderId="25" xfId="0" applyFont="1" applyFill="1" applyBorder="1" applyAlignment="1">
      <alignment horizontal="left" wrapText="1"/>
    </xf>
    <xf numFmtId="0" fontId="11" fillId="3" borderId="25" xfId="0" applyFont="1" applyFill="1" applyBorder="1"/>
    <xf numFmtId="0" fontId="11" fillId="3" borderId="21" xfId="0" applyFont="1" applyFill="1" applyBorder="1" applyAlignment="1">
      <alignment wrapText="1"/>
    </xf>
    <xf numFmtId="0" fontId="13" fillId="3" borderId="33" xfId="0" applyFont="1" applyFill="1" applyBorder="1"/>
    <xf numFmtId="0" fontId="5" fillId="3" borderId="59" xfId="0" applyFont="1" applyFill="1" applyBorder="1" applyAlignment="1">
      <alignment horizontal="left" vertical="center" wrapText="1"/>
    </xf>
    <xf numFmtId="0" fontId="10" fillId="5" borderId="19" xfId="0" applyFont="1" applyFill="1" applyBorder="1"/>
    <xf numFmtId="0" fontId="10" fillId="5" borderId="20" xfId="0" applyFont="1" applyFill="1" applyBorder="1"/>
    <xf numFmtId="0" fontId="10" fillId="5" borderId="48" xfId="0" applyFont="1" applyFill="1" applyBorder="1"/>
    <xf numFmtId="0" fontId="5" fillId="3" borderId="60" xfId="0" applyFont="1" applyFill="1" applyBorder="1" applyAlignment="1">
      <alignment horizontal="left" vertical="center" wrapText="1"/>
    </xf>
    <xf numFmtId="4" fontId="4" fillId="14" borderId="18" xfId="0" applyNumberFormat="1" applyFont="1" applyFill="1" applyBorder="1" applyAlignment="1">
      <alignment horizontal="center"/>
    </xf>
    <xf numFmtId="0" fontId="2" fillId="14" borderId="50" xfId="0" applyFont="1" applyFill="1" applyBorder="1"/>
    <xf numFmtId="0" fontId="2" fillId="14" borderId="51" xfId="0" applyFont="1" applyFill="1" applyBorder="1"/>
    <xf numFmtId="0" fontId="2" fillId="14" borderId="61" xfId="0" applyFont="1" applyFill="1" applyBorder="1"/>
    <xf numFmtId="0" fontId="2" fillId="14" borderId="52" xfId="0" applyFont="1" applyFill="1" applyBorder="1"/>
    <xf numFmtId="0" fontId="2" fillId="0" borderId="62" xfId="0" applyFont="1" applyBorder="1"/>
    <xf numFmtId="0" fontId="2" fillId="0" borderId="63" xfId="0" applyFont="1" applyBorder="1"/>
    <xf numFmtId="0" fontId="2" fillId="14" borderId="28" xfId="0" applyFont="1" applyFill="1" applyBorder="1"/>
    <xf numFmtId="0" fontId="14" fillId="3" borderId="3" xfId="0" applyFont="1" applyFill="1" applyBorder="1" applyAlignment="1">
      <alignment vertical="center" wrapText="1"/>
    </xf>
    <xf numFmtId="0" fontId="2" fillId="5" borderId="53" xfId="0" applyFont="1" applyFill="1" applyBorder="1"/>
    <xf numFmtId="0" fontId="14" fillId="3" borderId="32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vertical="center" wrapText="1"/>
    </xf>
    <xf numFmtId="4" fontId="4" fillId="13" borderId="64" xfId="0" applyNumberFormat="1" applyFont="1" applyFill="1" applyBorder="1" applyAlignment="1">
      <alignment horizontal="center"/>
    </xf>
    <xf numFmtId="0" fontId="2" fillId="13" borderId="51" xfId="0" applyFont="1" applyFill="1" applyBorder="1"/>
    <xf numFmtId="0" fontId="2" fillId="0" borderId="65" xfId="0" applyFont="1" applyBorder="1"/>
    <xf numFmtId="0" fontId="2" fillId="0" borderId="18" xfId="0" applyFont="1" applyBorder="1"/>
    <xf numFmtId="0" fontId="2" fillId="3" borderId="6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3" borderId="1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10" borderId="8" xfId="0" applyFont="1" applyFill="1" applyBorder="1"/>
    <xf numFmtId="0" fontId="2" fillId="10" borderId="9" xfId="0" applyFont="1" applyFill="1" applyBorder="1"/>
    <xf numFmtId="0" fontId="2" fillId="12" borderId="9" xfId="0" applyFont="1" applyFill="1" applyBorder="1"/>
    <xf numFmtId="0" fontId="2" fillId="0" borderId="2" xfId="0" applyFont="1" applyBorder="1"/>
    <xf numFmtId="0" fontId="2" fillId="3" borderId="15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0" borderId="32" xfId="0" applyFont="1" applyBorder="1"/>
    <xf numFmtId="4" fontId="5" fillId="6" borderId="65" xfId="0" applyNumberFormat="1" applyFont="1" applyFill="1" applyBorder="1"/>
    <xf numFmtId="4" fontId="5" fillId="6" borderId="18" xfId="0" applyNumberFormat="1" applyFont="1" applyFill="1" applyBorder="1"/>
    <xf numFmtId="4" fontId="5" fillId="6" borderId="0" xfId="0" applyNumberFormat="1" applyFont="1" applyFill="1" applyBorder="1"/>
    <xf numFmtId="4" fontId="5" fillId="6" borderId="28" xfId="0" applyNumberFormat="1" applyFont="1" applyFill="1" applyBorder="1"/>
    <xf numFmtId="0" fontId="2" fillId="5" borderId="55" xfId="0" applyFont="1" applyFill="1" applyBorder="1"/>
    <xf numFmtId="4" fontId="16" fillId="3" borderId="31" xfId="0" applyNumberFormat="1" applyFont="1" applyFill="1" applyBorder="1" applyAlignment="1">
      <alignment wrapText="1"/>
    </xf>
    <xf numFmtId="0" fontId="16" fillId="3" borderId="31" xfId="0" applyFont="1" applyFill="1" applyBorder="1"/>
    <xf numFmtId="4" fontId="4" fillId="15" borderId="11" xfId="0" applyNumberFormat="1" applyFont="1" applyFill="1" applyBorder="1" applyAlignment="1">
      <alignment horizontal="center"/>
    </xf>
    <xf numFmtId="4" fontId="4" fillId="15" borderId="0" xfId="0" applyNumberFormat="1" applyFont="1" applyFill="1" applyBorder="1" applyAlignment="1">
      <alignment horizontal="center"/>
    </xf>
    <xf numFmtId="0" fontId="2" fillId="15" borderId="8" xfId="0" applyFont="1" applyFill="1" applyBorder="1"/>
    <xf numFmtId="0" fontId="2" fillId="15" borderId="9" xfId="0" applyFont="1" applyFill="1" applyBorder="1"/>
    <xf numFmtId="0" fontId="2" fillId="15" borderId="10" xfId="0" applyFont="1" applyFill="1" applyBorder="1"/>
    <xf numFmtId="4" fontId="2" fillId="15" borderId="0" xfId="0" applyNumberFormat="1" applyFont="1" applyFill="1"/>
    <xf numFmtId="4" fontId="2" fillId="15" borderId="11" xfId="0" applyNumberFormat="1" applyFont="1" applyFill="1" applyBorder="1"/>
    <xf numFmtId="0" fontId="2" fillId="15" borderId="11" xfId="0" applyFont="1" applyFill="1" applyBorder="1"/>
    <xf numFmtId="0" fontId="2" fillId="0" borderId="40" xfId="0" applyFont="1" applyBorder="1"/>
    <xf numFmtId="0" fontId="2" fillId="0" borderId="29" xfId="0" applyFont="1" applyBorder="1"/>
    <xf numFmtId="0" fontId="2" fillId="3" borderId="69" xfId="0" applyFont="1" applyFill="1" applyBorder="1" applyAlignment="1">
      <alignment horizontal="left" vertical="center" wrapText="1"/>
    </xf>
    <xf numFmtId="0" fontId="2" fillId="3" borderId="70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5" fillId="3" borderId="69" xfId="0" applyFont="1" applyFill="1" applyBorder="1" applyAlignment="1">
      <alignment horizontal="left" vertical="center" wrapText="1"/>
    </xf>
    <xf numFmtId="0" fontId="5" fillId="3" borderId="70" xfId="0" applyFont="1" applyFill="1" applyBorder="1" applyAlignment="1">
      <alignment horizontal="left" vertical="center" wrapText="1"/>
    </xf>
    <xf numFmtId="0" fontId="5" fillId="3" borderId="71" xfId="0" applyFont="1" applyFill="1" applyBorder="1" applyAlignment="1">
      <alignment horizontal="left" vertical="center" wrapText="1"/>
    </xf>
    <xf numFmtId="0" fontId="2" fillId="0" borderId="57" xfId="0" applyFont="1" applyBorder="1"/>
    <xf numFmtId="0" fontId="2" fillId="10" borderId="56" xfId="0" applyFont="1" applyFill="1" applyBorder="1"/>
    <xf numFmtId="0" fontId="2" fillId="0" borderId="56" xfId="0" applyFont="1" applyBorder="1"/>
    <xf numFmtId="0" fontId="2" fillId="0" borderId="38" xfId="0" applyFont="1" applyBorder="1"/>
    <xf numFmtId="0" fontId="2" fillId="5" borderId="3" xfId="0" applyFont="1" applyFill="1" applyBorder="1"/>
    <xf numFmtId="4" fontId="2" fillId="0" borderId="18" xfId="0" applyNumberFormat="1" applyFont="1" applyBorder="1"/>
    <xf numFmtId="0" fontId="2" fillId="0" borderId="26" xfId="0" applyFont="1" applyBorder="1"/>
    <xf numFmtId="0" fontId="16" fillId="3" borderId="31" xfId="0" applyFont="1" applyFill="1" applyBorder="1" applyAlignment="1">
      <alignment wrapText="1"/>
    </xf>
    <xf numFmtId="0" fontId="2" fillId="0" borderId="8" xfId="0" applyFont="1" applyBorder="1"/>
    <xf numFmtId="0" fontId="2" fillId="0" borderId="10" xfId="0" applyFont="1" applyBorder="1"/>
    <xf numFmtId="4" fontId="2" fillId="3" borderId="69" xfId="0" applyNumberFormat="1" applyFont="1" applyFill="1" applyBorder="1" applyAlignment="1">
      <alignment wrapText="1"/>
    </xf>
    <xf numFmtId="4" fontId="2" fillId="3" borderId="70" xfId="0" applyNumberFormat="1" applyFont="1" applyFill="1" applyBorder="1" applyAlignment="1">
      <alignment wrapText="1"/>
    </xf>
    <xf numFmtId="4" fontId="2" fillId="3" borderId="70" xfId="0" applyNumberFormat="1" applyFont="1" applyFill="1" applyBorder="1" applyAlignment="1">
      <alignment horizontal="left" vertical="center" wrapText="1"/>
    </xf>
    <xf numFmtId="4" fontId="2" fillId="3" borderId="70" xfId="0" applyNumberFormat="1" applyFont="1" applyFill="1" applyBorder="1"/>
    <xf numFmtId="0" fontId="2" fillId="5" borderId="42" xfId="0" applyFont="1" applyFill="1" applyBorder="1"/>
    <xf numFmtId="4" fontId="2" fillId="3" borderId="72" xfId="0" applyNumberFormat="1" applyFont="1" applyFill="1" applyBorder="1" applyAlignment="1">
      <alignment vertical="center" wrapText="1"/>
    </xf>
    <xf numFmtId="0" fontId="2" fillId="5" borderId="40" xfId="0" applyFont="1" applyFill="1" applyBorder="1"/>
    <xf numFmtId="4" fontId="2" fillId="3" borderId="70" xfId="0" applyNumberFormat="1" applyFont="1" applyFill="1" applyBorder="1" applyAlignment="1">
      <alignment vertical="center" wrapText="1"/>
    </xf>
    <xf numFmtId="4" fontId="2" fillId="0" borderId="28" xfId="0" applyNumberFormat="1" applyFont="1" applyBorder="1"/>
    <xf numFmtId="4" fontId="2" fillId="3" borderId="71" xfId="0" applyNumberFormat="1" applyFont="1" applyFill="1" applyBorder="1" applyAlignment="1">
      <alignment vertical="center" wrapText="1"/>
    </xf>
    <xf numFmtId="0" fontId="5" fillId="3" borderId="72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/>
    <xf numFmtId="0" fontId="5" fillId="3" borderId="69" xfId="0" applyFont="1" applyFill="1" applyBorder="1" applyAlignment="1">
      <alignment vertical="center" wrapText="1"/>
    </xf>
    <xf numFmtId="0" fontId="2" fillId="12" borderId="3" xfId="0" applyFont="1" applyFill="1" applyBorder="1"/>
    <xf numFmtId="0" fontId="2" fillId="12" borderId="4" xfId="0" applyFont="1" applyFill="1" applyBorder="1"/>
    <xf numFmtId="0" fontId="2" fillId="0" borderId="6" xfId="0" applyFont="1" applyBorder="1" applyAlignment="1">
      <alignment horizontal="center" vertical="center" textRotation="90" wrapText="1"/>
    </xf>
    <xf numFmtId="0" fontId="5" fillId="3" borderId="70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 textRotation="90" wrapText="1"/>
    </xf>
    <xf numFmtId="0" fontId="5" fillId="3" borderId="66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textRotation="90" wrapText="1"/>
    </xf>
    <xf numFmtId="4" fontId="2" fillId="3" borderId="69" xfId="0" applyNumberFormat="1" applyFont="1" applyFill="1" applyBorder="1" applyAlignment="1">
      <alignment vertical="center" wrapText="1"/>
    </xf>
    <xf numFmtId="4" fontId="2" fillId="6" borderId="6" xfId="0" applyNumberFormat="1" applyFont="1" applyFill="1" applyBorder="1"/>
    <xf numFmtId="0" fontId="2" fillId="3" borderId="66" xfId="0" applyFont="1" applyFill="1" applyBorder="1" applyAlignment="1">
      <alignment horizontal="left" vertical="center" wrapText="1"/>
    </xf>
    <xf numFmtId="0" fontId="16" fillId="3" borderId="70" xfId="0" applyFont="1" applyFill="1" applyBorder="1" applyAlignment="1">
      <alignment wrapText="1"/>
    </xf>
    <xf numFmtId="0" fontId="2" fillId="3" borderId="59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wrapText="1"/>
    </xf>
    <xf numFmtId="0" fontId="11" fillId="3" borderId="31" xfId="0" applyFont="1" applyFill="1" applyBorder="1" applyAlignment="1">
      <alignment wrapText="1"/>
    </xf>
    <xf numFmtId="0" fontId="2" fillId="26" borderId="74" xfId="0" applyFont="1" applyFill="1" applyBorder="1"/>
    <xf numFmtId="4" fontId="1" fillId="27" borderId="18" xfId="0" applyNumberFormat="1" applyFont="1" applyFill="1" applyBorder="1" applyAlignment="1">
      <alignment horizontal="center"/>
    </xf>
    <xf numFmtId="0" fontId="17" fillId="27" borderId="65" xfId="0" applyFont="1" applyFill="1" applyBorder="1"/>
    <xf numFmtId="0" fontId="17" fillId="27" borderId="73" xfId="0" applyFont="1" applyFill="1" applyBorder="1"/>
    <xf numFmtId="0" fontId="17" fillId="27" borderId="11" xfId="0" applyFont="1" applyFill="1" applyBorder="1"/>
    <xf numFmtId="0" fontId="17" fillId="27" borderId="1" xfId="0" applyFont="1" applyFill="1" applyBorder="1"/>
    <xf numFmtId="0" fontId="17" fillId="27" borderId="68" xfId="0" applyFont="1" applyFill="1" applyBorder="1"/>
    <xf numFmtId="0" fontId="2" fillId="3" borderId="0" xfId="0" applyFont="1" applyFill="1"/>
    <xf numFmtId="165" fontId="2" fillId="0" borderId="0" xfId="0" applyNumberFormat="1" applyFont="1"/>
    <xf numFmtId="166" fontId="2" fillId="0" borderId="0" xfId="0" applyNumberFormat="1" applyFont="1"/>
    <xf numFmtId="4" fontId="3" fillId="0" borderId="0" xfId="0" applyNumberFormat="1" applyFont="1"/>
    <xf numFmtId="0" fontId="1" fillId="27" borderId="17" xfId="0" applyFont="1" applyFill="1" applyBorder="1" applyAlignment="1">
      <alignment horizontal="center" vertical="center" wrapText="1"/>
    </xf>
    <xf numFmtId="0" fontId="1" fillId="27" borderId="65" xfId="0" applyFont="1" applyFill="1" applyBorder="1" applyAlignment="1">
      <alignment horizontal="center" vertical="center" wrapText="1"/>
    </xf>
    <xf numFmtId="0" fontId="1" fillId="27" borderId="7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" fontId="2" fillId="3" borderId="43" xfId="0" applyNumberFormat="1" applyFont="1" applyFill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36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26" borderId="64" xfId="0" applyFont="1" applyFill="1" applyBorder="1" applyAlignment="1">
      <alignment horizontal="center"/>
    </xf>
    <xf numFmtId="0" fontId="3" fillId="26" borderId="65" xfId="0" applyFont="1" applyFill="1" applyBorder="1" applyAlignment="1">
      <alignment horizontal="center"/>
    </xf>
    <xf numFmtId="0" fontId="3" fillId="26" borderId="7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13" borderId="6" xfId="0" applyNumberFormat="1" applyFont="1" applyFill="1" applyBorder="1" applyAlignment="1">
      <alignment horizontal="center" vertical="center" wrapText="1"/>
    </xf>
    <xf numFmtId="4" fontId="2" fillId="13" borderId="28" xfId="0" applyNumberFormat="1" applyFont="1" applyFill="1" applyBorder="1" applyAlignment="1">
      <alignment horizontal="center" vertical="center" wrapText="1"/>
    </xf>
    <xf numFmtId="4" fontId="2" fillId="13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2" fillId="20" borderId="6" xfId="0" applyNumberFormat="1" applyFont="1" applyFill="1" applyBorder="1" applyAlignment="1">
      <alignment horizontal="center" vertical="center" wrapText="1"/>
    </xf>
    <xf numFmtId="4" fontId="2" fillId="20" borderId="28" xfId="0" applyNumberFormat="1" applyFont="1" applyFill="1" applyBorder="1" applyAlignment="1">
      <alignment horizontal="center" vertical="center" wrapText="1"/>
    </xf>
    <xf numFmtId="4" fontId="2" fillId="20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2" fillId="3" borderId="28" xfId="0" applyFont="1" applyFill="1" applyBorder="1"/>
    <xf numFmtId="0" fontId="2" fillId="3" borderId="11" xfId="0" applyFont="1" applyFill="1" applyBorder="1"/>
    <xf numFmtId="4" fontId="2" fillId="22" borderId="6" xfId="0" applyNumberFormat="1" applyFont="1" applyFill="1" applyBorder="1" applyAlignment="1">
      <alignment horizontal="center" vertical="center" wrapText="1"/>
    </xf>
    <xf numFmtId="4" fontId="2" fillId="22" borderId="28" xfId="0" applyNumberFormat="1" applyFont="1" applyFill="1" applyBorder="1" applyAlignment="1">
      <alignment horizontal="center" vertical="center" wrapText="1"/>
    </xf>
    <xf numFmtId="4" fontId="2" fillId="22" borderId="11" xfId="0" applyNumberFormat="1" applyFont="1" applyFill="1" applyBorder="1" applyAlignment="1">
      <alignment horizontal="center" vertical="center" wrapText="1"/>
    </xf>
    <xf numFmtId="4" fontId="2" fillId="24" borderId="6" xfId="0" applyNumberFormat="1" applyFont="1" applyFill="1" applyBorder="1" applyAlignment="1">
      <alignment horizontal="center" vertical="center" wrapText="1"/>
    </xf>
    <xf numFmtId="4" fontId="2" fillId="24" borderId="28" xfId="0" applyNumberFormat="1" applyFont="1" applyFill="1" applyBorder="1" applyAlignment="1">
      <alignment horizontal="center" vertical="center" wrapText="1"/>
    </xf>
    <xf numFmtId="4" fontId="2" fillId="24" borderId="11" xfId="0" applyNumberFormat="1" applyFont="1" applyFill="1" applyBorder="1" applyAlignment="1">
      <alignment horizontal="center" vertical="center" wrapText="1"/>
    </xf>
    <xf numFmtId="4" fontId="2" fillId="25" borderId="6" xfId="0" applyNumberFormat="1" applyFont="1" applyFill="1" applyBorder="1" applyAlignment="1">
      <alignment horizontal="center" vertical="center" wrapText="1"/>
    </xf>
    <xf numFmtId="4" fontId="2" fillId="25" borderId="28" xfId="0" applyNumberFormat="1" applyFont="1" applyFill="1" applyBorder="1" applyAlignment="1">
      <alignment horizontal="center" vertical="center" wrapText="1"/>
    </xf>
    <xf numFmtId="4" fontId="2" fillId="25" borderId="11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4" fontId="2" fillId="23" borderId="28" xfId="0" applyNumberFormat="1" applyFont="1" applyFill="1" applyBorder="1" applyAlignment="1">
      <alignment horizontal="center" vertical="center" wrapText="1"/>
    </xf>
    <xf numFmtId="4" fontId="2" fillId="23" borderId="11" xfId="0" applyNumberFormat="1" applyFont="1" applyFill="1" applyBorder="1" applyAlignment="1">
      <alignment horizontal="center" vertical="center" wrapText="1"/>
    </xf>
    <xf numFmtId="4" fontId="2" fillId="15" borderId="6" xfId="0" applyNumberFormat="1" applyFont="1" applyFill="1" applyBorder="1" applyAlignment="1">
      <alignment horizontal="center" vertical="center" wrapText="1"/>
    </xf>
    <xf numFmtId="4" fontId="2" fillId="15" borderId="28" xfId="0" applyNumberFormat="1" applyFont="1" applyFill="1" applyBorder="1" applyAlignment="1">
      <alignment horizontal="center" vertical="center" wrapText="1"/>
    </xf>
    <xf numFmtId="4" fontId="2" fillId="15" borderId="11" xfId="0" applyNumberFormat="1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textRotation="90" wrapText="1"/>
    </xf>
    <xf numFmtId="0" fontId="3" fillId="21" borderId="28" xfId="0" applyFont="1" applyFill="1" applyBorder="1" applyAlignment="1">
      <alignment horizontal="center" vertical="center" textRotation="90" wrapText="1"/>
    </xf>
    <xf numFmtId="0" fontId="3" fillId="21" borderId="11" xfId="0" applyFont="1" applyFill="1" applyBorder="1" applyAlignment="1">
      <alignment horizontal="center" vertical="center" textRotation="90" wrapText="1"/>
    </xf>
    <xf numFmtId="0" fontId="3" fillId="13" borderId="6" xfId="0" applyFont="1" applyFill="1" applyBorder="1" applyAlignment="1">
      <alignment horizontal="center" vertical="center" textRotation="90" wrapText="1"/>
    </xf>
    <xf numFmtId="0" fontId="3" fillId="13" borderId="28" xfId="0" applyFont="1" applyFill="1" applyBorder="1" applyAlignment="1">
      <alignment horizontal="center" vertical="center" textRotation="90" wrapText="1"/>
    </xf>
    <xf numFmtId="0" fontId="3" fillId="13" borderId="11" xfId="0" applyFont="1" applyFill="1" applyBorder="1" applyAlignment="1">
      <alignment horizontal="center" vertical="center" textRotation="90" wrapText="1"/>
    </xf>
    <xf numFmtId="0" fontId="3" fillId="15" borderId="17" xfId="0" applyFont="1" applyFill="1" applyBorder="1" applyAlignment="1">
      <alignment horizontal="center"/>
    </xf>
    <xf numFmtId="0" fontId="3" fillId="15" borderId="65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68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 textRotation="90" wrapText="1"/>
    </xf>
    <xf numFmtId="0" fontId="3" fillId="4" borderId="20" xfId="0" applyFont="1" applyFill="1" applyBorder="1" applyAlignment="1">
      <alignment horizontal="center" vertical="center" textRotation="90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28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2" fillId="8" borderId="14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textRotation="90" wrapText="1"/>
    </xf>
    <xf numFmtId="0" fontId="3" fillId="19" borderId="28" xfId="0" applyFont="1" applyFill="1" applyBorder="1" applyAlignment="1">
      <alignment horizontal="center" vertical="center" textRotation="90" wrapText="1"/>
    </xf>
    <xf numFmtId="0" fontId="15" fillId="3" borderId="21" xfId="0" applyFont="1" applyFill="1" applyBorder="1" applyAlignment="1">
      <alignment horizontal="center" vertical="center" wrapText="1"/>
    </xf>
    <xf numFmtId="4" fontId="5" fillId="3" borderId="43" xfId="0" applyNumberFormat="1" applyFont="1" applyFill="1" applyBorder="1" applyAlignment="1">
      <alignment horizontal="center" vertical="center" wrapText="1"/>
    </xf>
    <xf numFmtId="4" fontId="5" fillId="3" borderId="28" xfId="0" applyNumberFormat="1" applyFont="1" applyFill="1" applyBorder="1" applyAlignment="1">
      <alignment horizontal="center" vertical="center" wrapText="1"/>
    </xf>
    <xf numFmtId="4" fontId="5" fillId="3" borderId="36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18" borderId="6" xfId="0" applyNumberFormat="1" applyFont="1" applyFill="1" applyBorder="1" applyAlignment="1">
      <alignment horizontal="center" vertical="center" wrapText="1"/>
    </xf>
    <xf numFmtId="4" fontId="2" fillId="18" borderId="28" xfId="0" applyNumberFormat="1" applyFont="1" applyFill="1" applyBorder="1" applyAlignment="1">
      <alignment horizontal="center" vertical="center" wrapText="1"/>
    </xf>
    <xf numFmtId="4" fontId="2" fillId="18" borderId="11" xfId="0" applyNumberFormat="1" applyFont="1" applyFill="1" applyBorder="1" applyAlignment="1">
      <alignment horizontal="center" vertical="center" wrapText="1"/>
    </xf>
    <xf numFmtId="0" fontId="3" fillId="19" borderId="11" xfId="0" applyFont="1" applyFill="1" applyBorder="1" applyAlignment="1">
      <alignment horizontal="center" vertical="center" textRotation="90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4" fontId="2" fillId="3" borderId="39" xfId="0" applyNumberFormat="1" applyFont="1" applyFill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4" fontId="2" fillId="16" borderId="6" xfId="0" applyNumberFormat="1" applyFont="1" applyFill="1" applyBorder="1" applyAlignment="1">
      <alignment horizontal="center" vertical="center" wrapText="1"/>
    </xf>
    <xf numFmtId="4" fontId="2" fillId="16" borderId="28" xfId="0" applyNumberFormat="1" applyFont="1" applyFill="1" applyBorder="1" applyAlignment="1">
      <alignment horizontal="center" vertical="center" wrapText="1"/>
    </xf>
    <xf numFmtId="4" fontId="2" fillId="16" borderId="11" xfId="0" applyNumberFormat="1" applyFont="1" applyFill="1" applyBorder="1" applyAlignment="1">
      <alignment horizontal="center" vertical="center" wrapText="1"/>
    </xf>
    <xf numFmtId="0" fontId="3" fillId="17" borderId="28" xfId="0" applyFont="1" applyFill="1" applyBorder="1" applyAlignment="1">
      <alignment horizontal="center" vertical="center" textRotation="90" wrapText="1"/>
    </xf>
    <xf numFmtId="0" fontId="3" fillId="17" borderId="11" xfId="0" applyFont="1" applyFill="1" applyBorder="1" applyAlignment="1">
      <alignment horizontal="center" vertical="center" textRotation="90" wrapText="1"/>
    </xf>
    <xf numFmtId="4" fontId="2" fillId="3" borderId="67" xfId="0" applyNumberFormat="1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textRotation="90" wrapText="1"/>
    </xf>
    <xf numFmtId="0" fontId="3" fillId="7" borderId="28" xfId="0" applyFont="1" applyFill="1" applyBorder="1" applyAlignment="1">
      <alignment horizontal="center" vertical="center" textRotation="90" wrapText="1"/>
    </xf>
    <xf numFmtId="0" fontId="2" fillId="3" borderId="47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/>
    </xf>
    <xf numFmtId="0" fontId="4" fillId="13" borderId="47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25" xfId="0" applyFont="1" applyFill="1" applyBorder="1" applyAlignment="1">
      <alignment horizontal="center" vertical="center" textRotation="90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4" fontId="2" fillId="15" borderId="14" xfId="0" applyNumberFormat="1" applyFont="1" applyFill="1" applyBorder="1" applyAlignment="1">
      <alignment horizontal="center" vertical="center" wrapText="1"/>
    </xf>
    <xf numFmtId="4" fontId="2" fillId="15" borderId="21" xfId="0" applyNumberFormat="1" applyFont="1" applyFill="1" applyBorder="1" applyAlignment="1">
      <alignment horizontal="center" vertical="center" wrapText="1"/>
    </xf>
    <xf numFmtId="4" fontId="2" fillId="15" borderId="33" xfId="0" applyNumberFormat="1" applyFont="1" applyFill="1" applyBorder="1" applyAlignment="1">
      <alignment horizontal="center" vertical="center" wrapText="1"/>
    </xf>
    <xf numFmtId="4" fontId="2" fillId="13" borderId="0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28" xfId="0" applyFont="1" applyFill="1" applyBorder="1" applyAlignment="1">
      <alignment horizontal="center" vertical="center" textRotation="90" wrapText="1"/>
    </xf>
    <xf numFmtId="0" fontId="3" fillId="8" borderId="11" xfId="0" applyFont="1" applyFill="1" applyBorder="1" applyAlignment="1">
      <alignment horizontal="center" vertical="center" textRotation="90" wrapText="1"/>
    </xf>
    <xf numFmtId="0" fontId="2" fillId="3" borderId="4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28" xfId="0" applyNumberFormat="1" applyFont="1" applyFill="1" applyBorder="1" applyAlignment="1">
      <alignment horizontal="center" vertical="center" wrapText="1"/>
    </xf>
    <xf numFmtId="4" fontId="6" fillId="3" borderId="36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left" vertical="center" wrapText="1"/>
    </xf>
    <xf numFmtId="4" fontId="6" fillId="3" borderId="43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28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4" fontId="6" fillId="11" borderId="28" xfId="0" applyNumberFormat="1" applyFont="1" applyFill="1" applyBorder="1" applyAlignment="1">
      <alignment horizontal="center" vertical="center" wrapText="1"/>
    </xf>
    <xf numFmtId="4" fontId="6" fillId="11" borderId="1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33" xfId="0" applyNumberFormat="1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4" fontId="6" fillId="3" borderId="34" xfId="0" applyNumberFormat="1" applyFont="1" applyFill="1" applyBorder="1" applyAlignment="1">
      <alignment horizontal="center" vertical="center" wrapText="1"/>
    </xf>
    <xf numFmtId="4" fontId="6" fillId="8" borderId="6" xfId="0" applyNumberFormat="1" applyFont="1" applyFill="1" applyBorder="1" applyAlignment="1">
      <alignment horizontal="center" vertical="center" wrapText="1"/>
    </xf>
    <xf numFmtId="4" fontId="6" fillId="8" borderId="28" xfId="0" applyNumberFormat="1" applyFont="1" applyFill="1" applyBorder="1" applyAlignment="1">
      <alignment horizontal="center" vertical="center" wrapText="1"/>
    </xf>
    <xf numFmtId="4" fontId="6" fillId="8" borderId="11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textRotation="90" wrapText="1"/>
    </xf>
    <xf numFmtId="0" fontId="3" fillId="9" borderId="28" xfId="0" applyFont="1" applyFill="1" applyBorder="1" applyAlignment="1">
      <alignment horizontal="center" vertical="center" textRotation="90" wrapText="1"/>
    </xf>
    <xf numFmtId="0" fontId="3" fillId="9" borderId="11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  <xf numFmtId="4" fontId="4" fillId="4" borderId="3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6" fillId="13" borderId="15" xfId="0" applyNumberFormat="1" applyFont="1" applyFill="1" applyBorder="1" applyAlignment="1">
      <alignment horizontal="center" vertical="center" wrapText="1"/>
    </xf>
    <xf numFmtId="4" fontId="6" fillId="13" borderId="22" xfId="0" applyNumberFormat="1" applyFont="1" applyFill="1" applyBorder="1" applyAlignment="1">
      <alignment horizontal="center" vertical="center" wrapText="1"/>
    </xf>
    <xf numFmtId="4" fontId="6" fillId="13" borderId="14" xfId="0" applyNumberFormat="1" applyFont="1" applyFill="1" applyBorder="1" applyAlignment="1">
      <alignment horizontal="center" vertical="center" wrapText="1"/>
    </xf>
    <xf numFmtId="4" fontId="6" fillId="13" borderId="36" xfId="0" applyNumberFormat="1" applyFont="1" applyFill="1" applyBorder="1" applyAlignment="1">
      <alignment horizontal="center" vertical="center" wrapText="1"/>
    </xf>
    <xf numFmtId="4" fontId="6" fillId="13" borderId="28" xfId="0" applyNumberFormat="1" applyFont="1" applyFill="1" applyBorder="1" applyAlignment="1">
      <alignment horizontal="center" vertical="center" wrapText="1"/>
    </xf>
    <xf numFmtId="4" fontId="6" fillId="13" borderId="6" xfId="0" applyNumberFormat="1" applyFont="1" applyFill="1" applyBorder="1" applyAlignment="1">
      <alignment horizontal="center" vertical="center" wrapText="1"/>
    </xf>
    <xf numFmtId="4" fontId="5" fillId="13" borderId="28" xfId="0" applyNumberFormat="1" applyFont="1" applyFill="1" applyBorder="1" applyAlignment="1">
      <alignment horizontal="center" vertical="center" wrapText="1"/>
    </xf>
    <xf numFmtId="4" fontId="2" fillId="13" borderId="14" xfId="0" applyNumberFormat="1" applyFont="1" applyFill="1" applyBorder="1" applyAlignment="1">
      <alignment horizontal="center" vertical="center" wrapText="1"/>
    </xf>
    <xf numFmtId="4" fontId="2" fillId="13" borderId="21" xfId="0" applyNumberFormat="1" applyFont="1" applyFill="1" applyBorder="1" applyAlignment="1">
      <alignment horizontal="center" vertical="center" wrapText="1"/>
    </xf>
    <xf numFmtId="4" fontId="2" fillId="13" borderId="33" xfId="0" applyNumberFormat="1" applyFont="1" applyFill="1" applyBorder="1" applyAlignment="1">
      <alignment horizontal="center" vertical="center" wrapText="1"/>
    </xf>
    <xf numFmtId="4" fontId="2" fillId="13" borderId="39" xfId="0" applyNumberFormat="1" applyFont="1" applyFill="1" applyBorder="1" applyAlignment="1">
      <alignment horizontal="center" vertical="center" wrapText="1"/>
    </xf>
    <xf numFmtId="4" fontId="2" fillId="13" borderId="30" xfId="0" applyNumberFormat="1" applyFont="1" applyFill="1" applyBorder="1" applyAlignment="1">
      <alignment horizontal="center" vertical="center" wrapText="1"/>
    </xf>
    <xf numFmtId="4" fontId="2" fillId="13" borderId="34" xfId="0" applyNumberFormat="1" applyFont="1" applyFill="1" applyBorder="1" applyAlignment="1">
      <alignment horizontal="center" vertical="center" wrapText="1"/>
    </xf>
    <xf numFmtId="4" fontId="5" fillId="13" borderId="14" xfId="0" applyNumberFormat="1" applyFont="1" applyFill="1" applyBorder="1" applyAlignment="1">
      <alignment horizontal="center" vertical="center" wrapText="1"/>
    </xf>
    <xf numFmtId="4" fontId="5" fillId="13" borderId="21" xfId="0" applyNumberFormat="1" applyFont="1" applyFill="1" applyBorder="1" applyAlignment="1">
      <alignment horizontal="center" vertical="center" wrapText="1"/>
    </xf>
    <xf numFmtId="4" fontId="2" fillId="13" borderId="36" xfId="0" applyNumberFormat="1" applyFont="1" applyFill="1" applyBorder="1" applyAlignment="1">
      <alignment horizontal="center" vertical="center" wrapText="1"/>
    </xf>
    <xf numFmtId="4" fontId="2" fillId="13" borderId="4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1247775</xdr:colOff>
      <xdr:row>2</xdr:row>
      <xdr:rowOff>38100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14382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1247775</xdr:colOff>
      <xdr:row>2</xdr:row>
      <xdr:rowOff>38100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14382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9"/>
  <sheetViews>
    <sheetView workbookViewId="0">
      <selection sqref="A1:XFD1048576"/>
    </sheetView>
  </sheetViews>
  <sheetFormatPr baseColWidth="10" defaultRowHeight="12"/>
  <cols>
    <col min="1" max="1" width="4.140625" style="1" customWidth="1"/>
    <col min="2" max="2" width="22.28515625" style="1" customWidth="1"/>
    <col min="3" max="3" width="29.140625" style="1" customWidth="1"/>
    <col min="4" max="4" width="34.42578125" style="1" customWidth="1"/>
    <col min="5" max="5" width="14" style="1" customWidth="1"/>
    <col min="6" max="6" width="12.7109375" style="1" customWidth="1"/>
    <col min="7" max="18" width="2.42578125" style="1" customWidth="1"/>
    <col min="19" max="19" width="13.140625" style="1" hidden="1" customWidth="1"/>
    <col min="20" max="20" width="15.28515625" style="1" hidden="1" customWidth="1"/>
    <col min="21" max="21" width="7.7109375" style="1" customWidth="1"/>
    <col min="22" max="22" width="15" style="1" bestFit="1" customWidth="1"/>
    <col min="23" max="256" width="11.42578125" style="1"/>
    <col min="257" max="257" width="4.140625" style="1" customWidth="1"/>
    <col min="258" max="258" width="22.28515625" style="1" customWidth="1"/>
    <col min="259" max="259" width="29.140625" style="1" customWidth="1"/>
    <col min="260" max="260" width="34.42578125" style="1" customWidth="1"/>
    <col min="261" max="261" width="12.42578125" style="1" customWidth="1"/>
    <col min="262" max="262" width="12.7109375" style="1" customWidth="1"/>
    <col min="263" max="274" width="2.42578125" style="1" customWidth="1"/>
    <col min="275" max="276" width="0" style="1" hidden="1" customWidth="1"/>
    <col min="277" max="277" width="7.7109375" style="1" customWidth="1"/>
    <col min="278" max="278" width="15" style="1" bestFit="1" customWidth="1"/>
    <col min="279" max="512" width="11.42578125" style="1"/>
    <col min="513" max="513" width="4.140625" style="1" customWidth="1"/>
    <col min="514" max="514" width="22.28515625" style="1" customWidth="1"/>
    <col min="515" max="515" width="29.140625" style="1" customWidth="1"/>
    <col min="516" max="516" width="34.42578125" style="1" customWidth="1"/>
    <col min="517" max="517" width="12.42578125" style="1" customWidth="1"/>
    <col min="518" max="518" width="12.7109375" style="1" customWidth="1"/>
    <col min="519" max="530" width="2.42578125" style="1" customWidth="1"/>
    <col min="531" max="532" width="0" style="1" hidden="1" customWidth="1"/>
    <col min="533" max="533" width="7.7109375" style="1" customWidth="1"/>
    <col min="534" max="534" width="15" style="1" bestFit="1" customWidth="1"/>
    <col min="535" max="768" width="11.42578125" style="1"/>
    <col min="769" max="769" width="4.140625" style="1" customWidth="1"/>
    <col min="770" max="770" width="22.28515625" style="1" customWidth="1"/>
    <col min="771" max="771" width="29.140625" style="1" customWidth="1"/>
    <col min="772" max="772" width="34.42578125" style="1" customWidth="1"/>
    <col min="773" max="773" width="12.42578125" style="1" customWidth="1"/>
    <col min="774" max="774" width="12.7109375" style="1" customWidth="1"/>
    <col min="775" max="786" width="2.42578125" style="1" customWidth="1"/>
    <col min="787" max="788" width="0" style="1" hidden="1" customWidth="1"/>
    <col min="789" max="789" width="7.7109375" style="1" customWidth="1"/>
    <col min="790" max="790" width="15" style="1" bestFit="1" customWidth="1"/>
    <col min="791" max="1024" width="11.42578125" style="1"/>
    <col min="1025" max="1025" width="4.140625" style="1" customWidth="1"/>
    <col min="1026" max="1026" width="22.28515625" style="1" customWidth="1"/>
    <col min="1027" max="1027" width="29.140625" style="1" customWidth="1"/>
    <col min="1028" max="1028" width="34.42578125" style="1" customWidth="1"/>
    <col min="1029" max="1029" width="12.42578125" style="1" customWidth="1"/>
    <col min="1030" max="1030" width="12.7109375" style="1" customWidth="1"/>
    <col min="1031" max="1042" width="2.42578125" style="1" customWidth="1"/>
    <col min="1043" max="1044" width="0" style="1" hidden="1" customWidth="1"/>
    <col min="1045" max="1045" width="7.7109375" style="1" customWidth="1"/>
    <col min="1046" max="1046" width="15" style="1" bestFit="1" customWidth="1"/>
    <col min="1047" max="1280" width="11.42578125" style="1"/>
    <col min="1281" max="1281" width="4.140625" style="1" customWidth="1"/>
    <col min="1282" max="1282" width="22.28515625" style="1" customWidth="1"/>
    <col min="1283" max="1283" width="29.140625" style="1" customWidth="1"/>
    <col min="1284" max="1284" width="34.42578125" style="1" customWidth="1"/>
    <col min="1285" max="1285" width="12.42578125" style="1" customWidth="1"/>
    <col min="1286" max="1286" width="12.7109375" style="1" customWidth="1"/>
    <col min="1287" max="1298" width="2.42578125" style="1" customWidth="1"/>
    <col min="1299" max="1300" width="0" style="1" hidden="1" customWidth="1"/>
    <col min="1301" max="1301" width="7.7109375" style="1" customWidth="1"/>
    <col min="1302" max="1302" width="15" style="1" bestFit="1" customWidth="1"/>
    <col min="1303" max="1536" width="11.42578125" style="1"/>
    <col min="1537" max="1537" width="4.140625" style="1" customWidth="1"/>
    <col min="1538" max="1538" width="22.28515625" style="1" customWidth="1"/>
    <col min="1539" max="1539" width="29.140625" style="1" customWidth="1"/>
    <col min="1540" max="1540" width="34.42578125" style="1" customWidth="1"/>
    <col min="1541" max="1541" width="12.42578125" style="1" customWidth="1"/>
    <col min="1542" max="1542" width="12.7109375" style="1" customWidth="1"/>
    <col min="1543" max="1554" width="2.42578125" style="1" customWidth="1"/>
    <col min="1555" max="1556" width="0" style="1" hidden="1" customWidth="1"/>
    <col min="1557" max="1557" width="7.7109375" style="1" customWidth="1"/>
    <col min="1558" max="1558" width="15" style="1" bestFit="1" customWidth="1"/>
    <col min="1559" max="1792" width="11.42578125" style="1"/>
    <col min="1793" max="1793" width="4.140625" style="1" customWidth="1"/>
    <col min="1794" max="1794" width="22.28515625" style="1" customWidth="1"/>
    <col min="1795" max="1795" width="29.140625" style="1" customWidth="1"/>
    <col min="1796" max="1796" width="34.42578125" style="1" customWidth="1"/>
    <col min="1797" max="1797" width="12.42578125" style="1" customWidth="1"/>
    <col min="1798" max="1798" width="12.7109375" style="1" customWidth="1"/>
    <col min="1799" max="1810" width="2.42578125" style="1" customWidth="1"/>
    <col min="1811" max="1812" width="0" style="1" hidden="1" customWidth="1"/>
    <col min="1813" max="1813" width="7.7109375" style="1" customWidth="1"/>
    <col min="1814" max="1814" width="15" style="1" bestFit="1" customWidth="1"/>
    <col min="1815" max="2048" width="11.42578125" style="1"/>
    <col min="2049" max="2049" width="4.140625" style="1" customWidth="1"/>
    <col min="2050" max="2050" width="22.28515625" style="1" customWidth="1"/>
    <col min="2051" max="2051" width="29.140625" style="1" customWidth="1"/>
    <col min="2052" max="2052" width="34.42578125" style="1" customWidth="1"/>
    <col min="2053" max="2053" width="12.42578125" style="1" customWidth="1"/>
    <col min="2054" max="2054" width="12.7109375" style="1" customWidth="1"/>
    <col min="2055" max="2066" width="2.42578125" style="1" customWidth="1"/>
    <col min="2067" max="2068" width="0" style="1" hidden="1" customWidth="1"/>
    <col min="2069" max="2069" width="7.7109375" style="1" customWidth="1"/>
    <col min="2070" max="2070" width="15" style="1" bestFit="1" customWidth="1"/>
    <col min="2071" max="2304" width="11.42578125" style="1"/>
    <col min="2305" max="2305" width="4.140625" style="1" customWidth="1"/>
    <col min="2306" max="2306" width="22.28515625" style="1" customWidth="1"/>
    <col min="2307" max="2307" width="29.140625" style="1" customWidth="1"/>
    <col min="2308" max="2308" width="34.42578125" style="1" customWidth="1"/>
    <col min="2309" max="2309" width="12.42578125" style="1" customWidth="1"/>
    <col min="2310" max="2310" width="12.7109375" style="1" customWidth="1"/>
    <col min="2311" max="2322" width="2.42578125" style="1" customWidth="1"/>
    <col min="2323" max="2324" width="0" style="1" hidden="1" customWidth="1"/>
    <col min="2325" max="2325" width="7.7109375" style="1" customWidth="1"/>
    <col min="2326" max="2326" width="15" style="1" bestFit="1" customWidth="1"/>
    <col min="2327" max="2560" width="11.42578125" style="1"/>
    <col min="2561" max="2561" width="4.140625" style="1" customWidth="1"/>
    <col min="2562" max="2562" width="22.28515625" style="1" customWidth="1"/>
    <col min="2563" max="2563" width="29.140625" style="1" customWidth="1"/>
    <col min="2564" max="2564" width="34.42578125" style="1" customWidth="1"/>
    <col min="2565" max="2565" width="12.42578125" style="1" customWidth="1"/>
    <col min="2566" max="2566" width="12.7109375" style="1" customWidth="1"/>
    <col min="2567" max="2578" width="2.42578125" style="1" customWidth="1"/>
    <col min="2579" max="2580" width="0" style="1" hidden="1" customWidth="1"/>
    <col min="2581" max="2581" width="7.7109375" style="1" customWidth="1"/>
    <col min="2582" max="2582" width="15" style="1" bestFit="1" customWidth="1"/>
    <col min="2583" max="2816" width="11.42578125" style="1"/>
    <col min="2817" max="2817" width="4.140625" style="1" customWidth="1"/>
    <col min="2818" max="2818" width="22.28515625" style="1" customWidth="1"/>
    <col min="2819" max="2819" width="29.140625" style="1" customWidth="1"/>
    <col min="2820" max="2820" width="34.42578125" style="1" customWidth="1"/>
    <col min="2821" max="2821" width="12.42578125" style="1" customWidth="1"/>
    <col min="2822" max="2822" width="12.7109375" style="1" customWidth="1"/>
    <col min="2823" max="2834" width="2.42578125" style="1" customWidth="1"/>
    <col min="2835" max="2836" width="0" style="1" hidden="1" customWidth="1"/>
    <col min="2837" max="2837" width="7.7109375" style="1" customWidth="1"/>
    <col min="2838" max="2838" width="15" style="1" bestFit="1" customWidth="1"/>
    <col min="2839" max="3072" width="11.42578125" style="1"/>
    <col min="3073" max="3073" width="4.140625" style="1" customWidth="1"/>
    <col min="3074" max="3074" width="22.28515625" style="1" customWidth="1"/>
    <col min="3075" max="3075" width="29.140625" style="1" customWidth="1"/>
    <col min="3076" max="3076" width="34.42578125" style="1" customWidth="1"/>
    <col min="3077" max="3077" width="12.42578125" style="1" customWidth="1"/>
    <col min="3078" max="3078" width="12.7109375" style="1" customWidth="1"/>
    <col min="3079" max="3090" width="2.42578125" style="1" customWidth="1"/>
    <col min="3091" max="3092" width="0" style="1" hidden="1" customWidth="1"/>
    <col min="3093" max="3093" width="7.7109375" style="1" customWidth="1"/>
    <col min="3094" max="3094" width="15" style="1" bestFit="1" customWidth="1"/>
    <col min="3095" max="3328" width="11.42578125" style="1"/>
    <col min="3329" max="3329" width="4.140625" style="1" customWidth="1"/>
    <col min="3330" max="3330" width="22.28515625" style="1" customWidth="1"/>
    <col min="3331" max="3331" width="29.140625" style="1" customWidth="1"/>
    <col min="3332" max="3332" width="34.42578125" style="1" customWidth="1"/>
    <col min="3333" max="3333" width="12.42578125" style="1" customWidth="1"/>
    <col min="3334" max="3334" width="12.7109375" style="1" customWidth="1"/>
    <col min="3335" max="3346" width="2.42578125" style="1" customWidth="1"/>
    <col min="3347" max="3348" width="0" style="1" hidden="1" customWidth="1"/>
    <col min="3349" max="3349" width="7.7109375" style="1" customWidth="1"/>
    <col min="3350" max="3350" width="15" style="1" bestFit="1" customWidth="1"/>
    <col min="3351" max="3584" width="11.42578125" style="1"/>
    <col min="3585" max="3585" width="4.140625" style="1" customWidth="1"/>
    <col min="3586" max="3586" width="22.28515625" style="1" customWidth="1"/>
    <col min="3587" max="3587" width="29.140625" style="1" customWidth="1"/>
    <col min="3588" max="3588" width="34.42578125" style="1" customWidth="1"/>
    <col min="3589" max="3589" width="12.42578125" style="1" customWidth="1"/>
    <col min="3590" max="3590" width="12.7109375" style="1" customWidth="1"/>
    <col min="3591" max="3602" width="2.42578125" style="1" customWidth="1"/>
    <col min="3603" max="3604" width="0" style="1" hidden="1" customWidth="1"/>
    <col min="3605" max="3605" width="7.7109375" style="1" customWidth="1"/>
    <col min="3606" max="3606" width="15" style="1" bestFit="1" customWidth="1"/>
    <col min="3607" max="3840" width="11.42578125" style="1"/>
    <col min="3841" max="3841" width="4.140625" style="1" customWidth="1"/>
    <col min="3842" max="3842" width="22.28515625" style="1" customWidth="1"/>
    <col min="3843" max="3843" width="29.140625" style="1" customWidth="1"/>
    <col min="3844" max="3844" width="34.42578125" style="1" customWidth="1"/>
    <col min="3845" max="3845" width="12.42578125" style="1" customWidth="1"/>
    <col min="3846" max="3846" width="12.7109375" style="1" customWidth="1"/>
    <col min="3847" max="3858" width="2.42578125" style="1" customWidth="1"/>
    <col min="3859" max="3860" width="0" style="1" hidden="1" customWidth="1"/>
    <col min="3861" max="3861" width="7.7109375" style="1" customWidth="1"/>
    <col min="3862" max="3862" width="15" style="1" bestFit="1" customWidth="1"/>
    <col min="3863" max="4096" width="11.42578125" style="1"/>
    <col min="4097" max="4097" width="4.140625" style="1" customWidth="1"/>
    <col min="4098" max="4098" width="22.28515625" style="1" customWidth="1"/>
    <col min="4099" max="4099" width="29.140625" style="1" customWidth="1"/>
    <col min="4100" max="4100" width="34.42578125" style="1" customWidth="1"/>
    <col min="4101" max="4101" width="12.42578125" style="1" customWidth="1"/>
    <col min="4102" max="4102" width="12.7109375" style="1" customWidth="1"/>
    <col min="4103" max="4114" width="2.42578125" style="1" customWidth="1"/>
    <col min="4115" max="4116" width="0" style="1" hidden="1" customWidth="1"/>
    <col min="4117" max="4117" width="7.7109375" style="1" customWidth="1"/>
    <col min="4118" max="4118" width="15" style="1" bestFit="1" customWidth="1"/>
    <col min="4119" max="4352" width="11.42578125" style="1"/>
    <col min="4353" max="4353" width="4.140625" style="1" customWidth="1"/>
    <col min="4354" max="4354" width="22.28515625" style="1" customWidth="1"/>
    <col min="4355" max="4355" width="29.140625" style="1" customWidth="1"/>
    <col min="4356" max="4356" width="34.42578125" style="1" customWidth="1"/>
    <col min="4357" max="4357" width="12.42578125" style="1" customWidth="1"/>
    <col min="4358" max="4358" width="12.7109375" style="1" customWidth="1"/>
    <col min="4359" max="4370" width="2.42578125" style="1" customWidth="1"/>
    <col min="4371" max="4372" width="0" style="1" hidden="1" customWidth="1"/>
    <col min="4373" max="4373" width="7.7109375" style="1" customWidth="1"/>
    <col min="4374" max="4374" width="15" style="1" bestFit="1" customWidth="1"/>
    <col min="4375" max="4608" width="11.42578125" style="1"/>
    <col min="4609" max="4609" width="4.140625" style="1" customWidth="1"/>
    <col min="4610" max="4610" width="22.28515625" style="1" customWidth="1"/>
    <col min="4611" max="4611" width="29.140625" style="1" customWidth="1"/>
    <col min="4612" max="4612" width="34.42578125" style="1" customWidth="1"/>
    <col min="4613" max="4613" width="12.42578125" style="1" customWidth="1"/>
    <col min="4614" max="4614" width="12.7109375" style="1" customWidth="1"/>
    <col min="4615" max="4626" width="2.42578125" style="1" customWidth="1"/>
    <col min="4627" max="4628" width="0" style="1" hidden="1" customWidth="1"/>
    <col min="4629" max="4629" width="7.7109375" style="1" customWidth="1"/>
    <col min="4630" max="4630" width="15" style="1" bestFit="1" customWidth="1"/>
    <col min="4631" max="4864" width="11.42578125" style="1"/>
    <col min="4865" max="4865" width="4.140625" style="1" customWidth="1"/>
    <col min="4866" max="4866" width="22.28515625" style="1" customWidth="1"/>
    <col min="4867" max="4867" width="29.140625" style="1" customWidth="1"/>
    <col min="4868" max="4868" width="34.42578125" style="1" customWidth="1"/>
    <col min="4869" max="4869" width="12.42578125" style="1" customWidth="1"/>
    <col min="4870" max="4870" width="12.7109375" style="1" customWidth="1"/>
    <col min="4871" max="4882" width="2.42578125" style="1" customWidth="1"/>
    <col min="4883" max="4884" width="0" style="1" hidden="1" customWidth="1"/>
    <col min="4885" max="4885" width="7.7109375" style="1" customWidth="1"/>
    <col min="4886" max="4886" width="15" style="1" bestFit="1" customWidth="1"/>
    <col min="4887" max="5120" width="11.42578125" style="1"/>
    <col min="5121" max="5121" width="4.140625" style="1" customWidth="1"/>
    <col min="5122" max="5122" width="22.28515625" style="1" customWidth="1"/>
    <col min="5123" max="5123" width="29.140625" style="1" customWidth="1"/>
    <col min="5124" max="5124" width="34.42578125" style="1" customWidth="1"/>
    <col min="5125" max="5125" width="12.42578125" style="1" customWidth="1"/>
    <col min="5126" max="5126" width="12.7109375" style="1" customWidth="1"/>
    <col min="5127" max="5138" width="2.42578125" style="1" customWidth="1"/>
    <col min="5139" max="5140" width="0" style="1" hidden="1" customWidth="1"/>
    <col min="5141" max="5141" width="7.7109375" style="1" customWidth="1"/>
    <col min="5142" max="5142" width="15" style="1" bestFit="1" customWidth="1"/>
    <col min="5143" max="5376" width="11.42578125" style="1"/>
    <col min="5377" max="5377" width="4.140625" style="1" customWidth="1"/>
    <col min="5378" max="5378" width="22.28515625" style="1" customWidth="1"/>
    <col min="5379" max="5379" width="29.140625" style="1" customWidth="1"/>
    <col min="5380" max="5380" width="34.42578125" style="1" customWidth="1"/>
    <col min="5381" max="5381" width="12.42578125" style="1" customWidth="1"/>
    <col min="5382" max="5382" width="12.7109375" style="1" customWidth="1"/>
    <col min="5383" max="5394" width="2.42578125" style="1" customWidth="1"/>
    <col min="5395" max="5396" width="0" style="1" hidden="1" customWidth="1"/>
    <col min="5397" max="5397" width="7.7109375" style="1" customWidth="1"/>
    <col min="5398" max="5398" width="15" style="1" bestFit="1" customWidth="1"/>
    <col min="5399" max="5632" width="11.42578125" style="1"/>
    <col min="5633" max="5633" width="4.140625" style="1" customWidth="1"/>
    <col min="5634" max="5634" width="22.28515625" style="1" customWidth="1"/>
    <col min="5635" max="5635" width="29.140625" style="1" customWidth="1"/>
    <col min="5636" max="5636" width="34.42578125" style="1" customWidth="1"/>
    <col min="5637" max="5637" width="12.42578125" style="1" customWidth="1"/>
    <col min="5638" max="5638" width="12.7109375" style="1" customWidth="1"/>
    <col min="5639" max="5650" width="2.42578125" style="1" customWidth="1"/>
    <col min="5651" max="5652" width="0" style="1" hidden="1" customWidth="1"/>
    <col min="5653" max="5653" width="7.7109375" style="1" customWidth="1"/>
    <col min="5654" max="5654" width="15" style="1" bestFit="1" customWidth="1"/>
    <col min="5655" max="5888" width="11.42578125" style="1"/>
    <col min="5889" max="5889" width="4.140625" style="1" customWidth="1"/>
    <col min="5890" max="5890" width="22.28515625" style="1" customWidth="1"/>
    <col min="5891" max="5891" width="29.140625" style="1" customWidth="1"/>
    <col min="5892" max="5892" width="34.42578125" style="1" customWidth="1"/>
    <col min="5893" max="5893" width="12.42578125" style="1" customWidth="1"/>
    <col min="5894" max="5894" width="12.7109375" style="1" customWidth="1"/>
    <col min="5895" max="5906" width="2.42578125" style="1" customWidth="1"/>
    <col min="5907" max="5908" width="0" style="1" hidden="1" customWidth="1"/>
    <col min="5909" max="5909" width="7.7109375" style="1" customWidth="1"/>
    <col min="5910" max="5910" width="15" style="1" bestFit="1" customWidth="1"/>
    <col min="5911" max="6144" width="11.42578125" style="1"/>
    <col min="6145" max="6145" width="4.140625" style="1" customWidth="1"/>
    <col min="6146" max="6146" width="22.28515625" style="1" customWidth="1"/>
    <col min="6147" max="6147" width="29.140625" style="1" customWidth="1"/>
    <col min="6148" max="6148" width="34.42578125" style="1" customWidth="1"/>
    <col min="6149" max="6149" width="12.42578125" style="1" customWidth="1"/>
    <col min="6150" max="6150" width="12.7109375" style="1" customWidth="1"/>
    <col min="6151" max="6162" width="2.42578125" style="1" customWidth="1"/>
    <col min="6163" max="6164" width="0" style="1" hidden="1" customWidth="1"/>
    <col min="6165" max="6165" width="7.7109375" style="1" customWidth="1"/>
    <col min="6166" max="6166" width="15" style="1" bestFit="1" customWidth="1"/>
    <col min="6167" max="6400" width="11.42578125" style="1"/>
    <col min="6401" max="6401" width="4.140625" style="1" customWidth="1"/>
    <col min="6402" max="6402" width="22.28515625" style="1" customWidth="1"/>
    <col min="6403" max="6403" width="29.140625" style="1" customWidth="1"/>
    <col min="6404" max="6404" width="34.42578125" style="1" customWidth="1"/>
    <col min="6405" max="6405" width="12.42578125" style="1" customWidth="1"/>
    <col min="6406" max="6406" width="12.7109375" style="1" customWidth="1"/>
    <col min="6407" max="6418" width="2.42578125" style="1" customWidth="1"/>
    <col min="6419" max="6420" width="0" style="1" hidden="1" customWidth="1"/>
    <col min="6421" max="6421" width="7.7109375" style="1" customWidth="1"/>
    <col min="6422" max="6422" width="15" style="1" bestFit="1" customWidth="1"/>
    <col min="6423" max="6656" width="11.42578125" style="1"/>
    <col min="6657" max="6657" width="4.140625" style="1" customWidth="1"/>
    <col min="6658" max="6658" width="22.28515625" style="1" customWidth="1"/>
    <col min="6659" max="6659" width="29.140625" style="1" customWidth="1"/>
    <col min="6660" max="6660" width="34.42578125" style="1" customWidth="1"/>
    <col min="6661" max="6661" width="12.42578125" style="1" customWidth="1"/>
    <col min="6662" max="6662" width="12.7109375" style="1" customWidth="1"/>
    <col min="6663" max="6674" width="2.42578125" style="1" customWidth="1"/>
    <col min="6675" max="6676" width="0" style="1" hidden="1" customWidth="1"/>
    <col min="6677" max="6677" width="7.7109375" style="1" customWidth="1"/>
    <col min="6678" max="6678" width="15" style="1" bestFit="1" customWidth="1"/>
    <col min="6679" max="6912" width="11.42578125" style="1"/>
    <col min="6913" max="6913" width="4.140625" style="1" customWidth="1"/>
    <col min="6914" max="6914" width="22.28515625" style="1" customWidth="1"/>
    <col min="6915" max="6915" width="29.140625" style="1" customWidth="1"/>
    <col min="6916" max="6916" width="34.42578125" style="1" customWidth="1"/>
    <col min="6917" max="6917" width="12.42578125" style="1" customWidth="1"/>
    <col min="6918" max="6918" width="12.7109375" style="1" customWidth="1"/>
    <col min="6919" max="6930" width="2.42578125" style="1" customWidth="1"/>
    <col min="6931" max="6932" width="0" style="1" hidden="1" customWidth="1"/>
    <col min="6933" max="6933" width="7.7109375" style="1" customWidth="1"/>
    <col min="6934" max="6934" width="15" style="1" bestFit="1" customWidth="1"/>
    <col min="6935" max="7168" width="11.42578125" style="1"/>
    <col min="7169" max="7169" width="4.140625" style="1" customWidth="1"/>
    <col min="7170" max="7170" width="22.28515625" style="1" customWidth="1"/>
    <col min="7171" max="7171" width="29.140625" style="1" customWidth="1"/>
    <col min="7172" max="7172" width="34.42578125" style="1" customWidth="1"/>
    <col min="7173" max="7173" width="12.42578125" style="1" customWidth="1"/>
    <col min="7174" max="7174" width="12.7109375" style="1" customWidth="1"/>
    <col min="7175" max="7186" width="2.42578125" style="1" customWidth="1"/>
    <col min="7187" max="7188" width="0" style="1" hidden="1" customWidth="1"/>
    <col min="7189" max="7189" width="7.7109375" style="1" customWidth="1"/>
    <col min="7190" max="7190" width="15" style="1" bestFit="1" customWidth="1"/>
    <col min="7191" max="7424" width="11.42578125" style="1"/>
    <col min="7425" max="7425" width="4.140625" style="1" customWidth="1"/>
    <col min="7426" max="7426" width="22.28515625" style="1" customWidth="1"/>
    <col min="7427" max="7427" width="29.140625" style="1" customWidth="1"/>
    <col min="7428" max="7428" width="34.42578125" style="1" customWidth="1"/>
    <col min="7429" max="7429" width="12.42578125" style="1" customWidth="1"/>
    <col min="7430" max="7430" width="12.7109375" style="1" customWidth="1"/>
    <col min="7431" max="7442" width="2.42578125" style="1" customWidth="1"/>
    <col min="7443" max="7444" width="0" style="1" hidden="1" customWidth="1"/>
    <col min="7445" max="7445" width="7.7109375" style="1" customWidth="1"/>
    <col min="7446" max="7446" width="15" style="1" bestFit="1" customWidth="1"/>
    <col min="7447" max="7680" width="11.42578125" style="1"/>
    <col min="7681" max="7681" width="4.140625" style="1" customWidth="1"/>
    <col min="7682" max="7682" width="22.28515625" style="1" customWidth="1"/>
    <col min="7683" max="7683" width="29.140625" style="1" customWidth="1"/>
    <col min="7684" max="7684" width="34.42578125" style="1" customWidth="1"/>
    <col min="7685" max="7685" width="12.42578125" style="1" customWidth="1"/>
    <col min="7686" max="7686" width="12.7109375" style="1" customWidth="1"/>
    <col min="7687" max="7698" width="2.42578125" style="1" customWidth="1"/>
    <col min="7699" max="7700" width="0" style="1" hidden="1" customWidth="1"/>
    <col min="7701" max="7701" width="7.7109375" style="1" customWidth="1"/>
    <col min="7702" max="7702" width="15" style="1" bestFit="1" customWidth="1"/>
    <col min="7703" max="7936" width="11.42578125" style="1"/>
    <col min="7937" max="7937" width="4.140625" style="1" customWidth="1"/>
    <col min="7938" max="7938" width="22.28515625" style="1" customWidth="1"/>
    <col min="7939" max="7939" width="29.140625" style="1" customWidth="1"/>
    <col min="7940" max="7940" width="34.42578125" style="1" customWidth="1"/>
    <col min="7941" max="7941" width="12.42578125" style="1" customWidth="1"/>
    <col min="7942" max="7942" width="12.7109375" style="1" customWidth="1"/>
    <col min="7943" max="7954" width="2.42578125" style="1" customWidth="1"/>
    <col min="7955" max="7956" width="0" style="1" hidden="1" customWidth="1"/>
    <col min="7957" max="7957" width="7.7109375" style="1" customWidth="1"/>
    <col min="7958" max="7958" width="15" style="1" bestFit="1" customWidth="1"/>
    <col min="7959" max="8192" width="11.42578125" style="1"/>
    <col min="8193" max="8193" width="4.140625" style="1" customWidth="1"/>
    <col min="8194" max="8194" width="22.28515625" style="1" customWidth="1"/>
    <col min="8195" max="8195" width="29.140625" style="1" customWidth="1"/>
    <col min="8196" max="8196" width="34.42578125" style="1" customWidth="1"/>
    <col min="8197" max="8197" width="12.42578125" style="1" customWidth="1"/>
    <col min="8198" max="8198" width="12.7109375" style="1" customWidth="1"/>
    <col min="8199" max="8210" width="2.42578125" style="1" customWidth="1"/>
    <col min="8211" max="8212" width="0" style="1" hidden="1" customWidth="1"/>
    <col min="8213" max="8213" width="7.7109375" style="1" customWidth="1"/>
    <col min="8214" max="8214" width="15" style="1" bestFit="1" customWidth="1"/>
    <col min="8215" max="8448" width="11.42578125" style="1"/>
    <col min="8449" max="8449" width="4.140625" style="1" customWidth="1"/>
    <col min="8450" max="8450" width="22.28515625" style="1" customWidth="1"/>
    <col min="8451" max="8451" width="29.140625" style="1" customWidth="1"/>
    <col min="8452" max="8452" width="34.42578125" style="1" customWidth="1"/>
    <col min="8453" max="8453" width="12.42578125" style="1" customWidth="1"/>
    <col min="8454" max="8454" width="12.7109375" style="1" customWidth="1"/>
    <col min="8455" max="8466" width="2.42578125" style="1" customWidth="1"/>
    <col min="8467" max="8468" width="0" style="1" hidden="1" customWidth="1"/>
    <col min="8469" max="8469" width="7.7109375" style="1" customWidth="1"/>
    <col min="8470" max="8470" width="15" style="1" bestFit="1" customWidth="1"/>
    <col min="8471" max="8704" width="11.42578125" style="1"/>
    <col min="8705" max="8705" width="4.140625" style="1" customWidth="1"/>
    <col min="8706" max="8706" width="22.28515625" style="1" customWidth="1"/>
    <col min="8707" max="8707" width="29.140625" style="1" customWidth="1"/>
    <col min="8708" max="8708" width="34.42578125" style="1" customWidth="1"/>
    <col min="8709" max="8709" width="12.42578125" style="1" customWidth="1"/>
    <col min="8710" max="8710" width="12.7109375" style="1" customWidth="1"/>
    <col min="8711" max="8722" width="2.42578125" style="1" customWidth="1"/>
    <col min="8723" max="8724" width="0" style="1" hidden="1" customWidth="1"/>
    <col min="8725" max="8725" width="7.7109375" style="1" customWidth="1"/>
    <col min="8726" max="8726" width="15" style="1" bestFit="1" customWidth="1"/>
    <col min="8727" max="8960" width="11.42578125" style="1"/>
    <col min="8961" max="8961" width="4.140625" style="1" customWidth="1"/>
    <col min="8962" max="8962" width="22.28515625" style="1" customWidth="1"/>
    <col min="8963" max="8963" width="29.140625" style="1" customWidth="1"/>
    <col min="8964" max="8964" width="34.42578125" style="1" customWidth="1"/>
    <col min="8965" max="8965" width="12.42578125" style="1" customWidth="1"/>
    <col min="8966" max="8966" width="12.7109375" style="1" customWidth="1"/>
    <col min="8967" max="8978" width="2.42578125" style="1" customWidth="1"/>
    <col min="8979" max="8980" width="0" style="1" hidden="1" customWidth="1"/>
    <col min="8981" max="8981" width="7.7109375" style="1" customWidth="1"/>
    <col min="8982" max="8982" width="15" style="1" bestFit="1" customWidth="1"/>
    <col min="8983" max="9216" width="11.42578125" style="1"/>
    <col min="9217" max="9217" width="4.140625" style="1" customWidth="1"/>
    <col min="9218" max="9218" width="22.28515625" style="1" customWidth="1"/>
    <col min="9219" max="9219" width="29.140625" style="1" customWidth="1"/>
    <col min="9220" max="9220" width="34.42578125" style="1" customWidth="1"/>
    <col min="9221" max="9221" width="12.42578125" style="1" customWidth="1"/>
    <col min="9222" max="9222" width="12.7109375" style="1" customWidth="1"/>
    <col min="9223" max="9234" width="2.42578125" style="1" customWidth="1"/>
    <col min="9235" max="9236" width="0" style="1" hidden="1" customWidth="1"/>
    <col min="9237" max="9237" width="7.7109375" style="1" customWidth="1"/>
    <col min="9238" max="9238" width="15" style="1" bestFit="1" customWidth="1"/>
    <col min="9239" max="9472" width="11.42578125" style="1"/>
    <col min="9473" max="9473" width="4.140625" style="1" customWidth="1"/>
    <col min="9474" max="9474" width="22.28515625" style="1" customWidth="1"/>
    <col min="9475" max="9475" width="29.140625" style="1" customWidth="1"/>
    <col min="9476" max="9476" width="34.42578125" style="1" customWidth="1"/>
    <col min="9477" max="9477" width="12.42578125" style="1" customWidth="1"/>
    <col min="9478" max="9478" width="12.7109375" style="1" customWidth="1"/>
    <col min="9479" max="9490" width="2.42578125" style="1" customWidth="1"/>
    <col min="9491" max="9492" width="0" style="1" hidden="1" customWidth="1"/>
    <col min="9493" max="9493" width="7.7109375" style="1" customWidth="1"/>
    <col min="9494" max="9494" width="15" style="1" bestFit="1" customWidth="1"/>
    <col min="9495" max="9728" width="11.42578125" style="1"/>
    <col min="9729" max="9729" width="4.140625" style="1" customWidth="1"/>
    <col min="9730" max="9730" width="22.28515625" style="1" customWidth="1"/>
    <col min="9731" max="9731" width="29.140625" style="1" customWidth="1"/>
    <col min="9732" max="9732" width="34.42578125" style="1" customWidth="1"/>
    <col min="9733" max="9733" width="12.42578125" style="1" customWidth="1"/>
    <col min="9734" max="9734" width="12.7109375" style="1" customWidth="1"/>
    <col min="9735" max="9746" width="2.42578125" style="1" customWidth="1"/>
    <col min="9747" max="9748" width="0" style="1" hidden="1" customWidth="1"/>
    <col min="9749" max="9749" width="7.7109375" style="1" customWidth="1"/>
    <col min="9750" max="9750" width="15" style="1" bestFit="1" customWidth="1"/>
    <col min="9751" max="9984" width="11.42578125" style="1"/>
    <col min="9985" max="9985" width="4.140625" style="1" customWidth="1"/>
    <col min="9986" max="9986" width="22.28515625" style="1" customWidth="1"/>
    <col min="9987" max="9987" width="29.140625" style="1" customWidth="1"/>
    <col min="9988" max="9988" width="34.42578125" style="1" customWidth="1"/>
    <col min="9989" max="9989" width="12.42578125" style="1" customWidth="1"/>
    <col min="9990" max="9990" width="12.7109375" style="1" customWidth="1"/>
    <col min="9991" max="10002" width="2.42578125" style="1" customWidth="1"/>
    <col min="10003" max="10004" width="0" style="1" hidden="1" customWidth="1"/>
    <col min="10005" max="10005" width="7.7109375" style="1" customWidth="1"/>
    <col min="10006" max="10006" width="15" style="1" bestFit="1" customWidth="1"/>
    <col min="10007" max="10240" width="11.42578125" style="1"/>
    <col min="10241" max="10241" width="4.140625" style="1" customWidth="1"/>
    <col min="10242" max="10242" width="22.28515625" style="1" customWidth="1"/>
    <col min="10243" max="10243" width="29.140625" style="1" customWidth="1"/>
    <col min="10244" max="10244" width="34.42578125" style="1" customWidth="1"/>
    <col min="10245" max="10245" width="12.42578125" style="1" customWidth="1"/>
    <col min="10246" max="10246" width="12.7109375" style="1" customWidth="1"/>
    <col min="10247" max="10258" width="2.42578125" style="1" customWidth="1"/>
    <col min="10259" max="10260" width="0" style="1" hidden="1" customWidth="1"/>
    <col min="10261" max="10261" width="7.7109375" style="1" customWidth="1"/>
    <col min="10262" max="10262" width="15" style="1" bestFit="1" customWidth="1"/>
    <col min="10263" max="10496" width="11.42578125" style="1"/>
    <col min="10497" max="10497" width="4.140625" style="1" customWidth="1"/>
    <col min="10498" max="10498" width="22.28515625" style="1" customWidth="1"/>
    <col min="10499" max="10499" width="29.140625" style="1" customWidth="1"/>
    <col min="10500" max="10500" width="34.42578125" style="1" customWidth="1"/>
    <col min="10501" max="10501" width="12.42578125" style="1" customWidth="1"/>
    <col min="10502" max="10502" width="12.7109375" style="1" customWidth="1"/>
    <col min="10503" max="10514" width="2.42578125" style="1" customWidth="1"/>
    <col min="10515" max="10516" width="0" style="1" hidden="1" customWidth="1"/>
    <col min="10517" max="10517" width="7.7109375" style="1" customWidth="1"/>
    <col min="10518" max="10518" width="15" style="1" bestFit="1" customWidth="1"/>
    <col min="10519" max="10752" width="11.42578125" style="1"/>
    <col min="10753" max="10753" width="4.140625" style="1" customWidth="1"/>
    <col min="10754" max="10754" width="22.28515625" style="1" customWidth="1"/>
    <col min="10755" max="10755" width="29.140625" style="1" customWidth="1"/>
    <col min="10756" max="10756" width="34.42578125" style="1" customWidth="1"/>
    <col min="10757" max="10757" width="12.42578125" style="1" customWidth="1"/>
    <col min="10758" max="10758" width="12.7109375" style="1" customWidth="1"/>
    <col min="10759" max="10770" width="2.42578125" style="1" customWidth="1"/>
    <col min="10771" max="10772" width="0" style="1" hidden="1" customWidth="1"/>
    <col min="10773" max="10773" width="7.7109375" style="1" customWidth="1"/>
    <col min="10774" max="10774" width="15" style="1" bestFit="1" customWidth="1"/>
    <col min="10775" max="11008" width="11.42578125" style="1"/>
    <col min="11009" max="11009" width="4.140625" style="1" customWidth="1"/>
    <col min="11010" max="11010" width="22.28515625" style="1" customWidth="1"/>
    <col min="11011" max="11011" width="29.140625" style="1" customWidth="1"/>
    <col min="11012" max="11012" width="34.42578125" style="1" customWidth="1"/>
    <col min="11013" max="11013" width="12.42578125" style="1" customWidth="1"/>
    <col min="11014" max="11014" width="12.7109375" style="1" customWidth="1"/>
    <col min="11015" max="11026" width="2.42578125" style="1" customWidth="1"/>
    <col min="11027" max="11028" width="0" style="1" hidden="1" customWidth="1"/>
    <col min="11029" max="11029" width="7.7109375" style="1" customWidth="1"/>
    <col min="11030" max="11030" width="15" style="1" bestFit="1" customWidth="1"/>
    <col min="11031" max="11264" width="11.42578125" style="1"/>
    <col min="11265" max="11265" width="4.140625" style="1" customWidth="1"/>
    <col min="11266" max="11266" width="22.28515625" style="1" customWidth="1"/>
    <col min="11267" max="11267" width="29.140625" style="1" customWidth="1"/>
    <col min="11268" max="11268" width="34.42578125" style="1" customWidth="1"/>
    <col min="11269" max="11269" width="12.42578125" style="1" customWidth="1"/>
    <col min="11270" max="11270" width="12.7109375" style="1" customWidth="1"/>
    <col min="11271" max="11282" width="2.42578125" style="1" customWidth="1"/>
    <col min="11283" max="11284" width="0" style="1" hidden="1" customWidth="1"/>
    <col min="11285" max="11285" width="7.7109375" style="1" customWidth="1"/>
    <col min="11286" max="11286" width="15" style="1" bestFit="1" customWidth="1"/>
    <col min="11287" max="11520" width="11.42578125" style="1"/>
    <col min="11521" max="11521" width="4.140625" style="1" customWidth="1"/>
    <col min="11522" max="11522" width="22.28515625" style="1" customWidth="1"/>
    <col min="11523" max="11523" width="29.140625" style="1" customWidth="1"/>
    <col min="11524" max="11524" width="34.42578125" style="1" customWidth="1"/>
    <col min="11525" max="11525" width="12.42578125" style="1" customWidth="1"/>
    <col min="11526" max="11526" width="12.7109375" style="1" customWidth="1"/>
    <col min="11527" max="11538" width="2.42578125" style="1" customWidth="1"/>
    <col min="11539" max="11540" width="0" style="1" hidden="1" customWidth="1"/>
    <col min="11541" max="11541" width="7.7109375" style="1" customWidth="1"/>
    <col min="11542" max="11542" width="15" style="1" bestFit="1" customWidth="1"/>
    <col min="11543" max="11776" width="11.42578125" style="1"/>
    <col min="11777" max="11777" width="4.140625" style="1" customWidth="1"/>
    <col min="11778" max="11778" width="22.28515625" style="1" customWidth="1"/>
    <col min="11779" max="11779" width="29.140625" style="1" customWidth="1"/>
    <col min="11780" max="11780" width="34.42578125" style="1" customWidth="1"/>
    <col min="11781" max="11781" width="12.42578125" style="1" customWidth="1"/>
    <col min="11782" max="11782" width="12.7109375" style="1" customWidth="1"/>
    <col min="11783" max="11794" width="2.42578125" style="1" customWidth="1"/>
    <col min="11795" max="11796" width="0" style="1" hidden="1" customWidth="1"/>
    <col min="11797" max="11797" width="7.7109375" style="1" customWidth="1"/>
    <col min="11798" max="11798" width="15" style="1" bestFit="1" customWidth="1"/>
    <col min="11799" max="12032" width="11.42578125" style="1"/>
    <col min="12033" max="12033" width="4.140625" style="1" customWidth="1"/>
    <col min="12034" max="12034" width="22.28515625" style="1" customWidth="1"/>
    <col min="12035" max="12035" width="29.140625" style="1" customWidth="1"/>
    <col min="12036" max="12036" width="34.42578125" style="1" customWidth="1"/>
    <col min="12037" max="12037" width="12.42578125" style="1" customWidth="1"/>
    <col min="12038" max="12038" width="12.7109375" style="1" customWidth="1"/>
    <col min="12039" max="12050" width="2.42578125" style="1" customWidth="1"/>
    <col min="12051" max="12052" width="0" style="1" hidden="1" customWidth="1"/>
    <col min="12053" max="12053" width="7.7109375" style="1" customWidth="1"/>
    <col min="12054" max="12054" width="15" style="1" bestFit="1" customWidth="1"/>
    <col min="12055" max="12288" width="11.42578125" style="1"/>
    <col min="12289" max="12289" width="4.140625" style="1" customWidth="1"/>
    <col min="12290" max="12290" width="22.28515625" style="1" customWidth="1"/>
    <col min="12291" max="12291" width="29.140625" style="1" customWidth="1"/>
    <col min="12292" max="12292" width="34.42578125" style="1" customWidth="1"/>
    <col min="12293" max="12293" width="12.42578125" style="1" customWidth="1"/>
    <col min="12294" max="12294" width="12.7109375" style="1" customWidth="1"/>
    <col min="12295" max="12306" width="2.42578125" style="1" customWidth="1"/>
    <col min="12307" max="12308" width="0" style="1" hidden="1" customWidth="1"/>
    <col min="12309" max="12309" width="7.7109375" style="1" customWidth="1"/>
    <col min="12310" max="12310" width="15" style="1" bestFit="1" customWidth="1"/>
    <col min="12311" max="12544" width="11.42578125" style="1"/>
    <col min="12545" max="12545" width="4.140625" style="1" customWidth="1"/>
    <col min="12546" max="12546" width="22.28515625" style="1" customWidth="1"/>
    <col min="12547" max="12547" width="29.140625" style="1" customWidth="1"/>
    <col min="12548" max="12548" width="34.42578125" style="1" customWidth="1"/>
    <col min="12549" max="12549" width="12.42578125" style="1" customWidth="1"/>
    <col min="12550" max="12550" width="12.7109375" style="1" customWidth="1"/>
    <col min="12551" max="12562" width="2.42578125" style="1" customWidth="1"/>
    <col min="12563" max="12564" width="0" style="1" hidden="1" customWidth="1"/>
    <col min="12565" max="12565" width="7.7109375" style="1" customWidth="1"/>
    <col min="12566" max="12566" width="15" style="1" bestFit="1" customWidth="1"/>
    <col min="12567" max="12800" width="11.42578125" style="1"/>
    <col min="12801" max="12801" width="4.140625" style="1" customWidth="1"/>
    <col min="12802" max="12802" width="22.28515625" style="1" customWidth="1"/>
    <col min="12803" max="12803" width="29.140625" style="1" customWidth="1"/>
    <col min="12804" max="12804" width="34.42578125" style="1" customWidth="1"/>
    <col min="12805" max="12805" width="12.42578125" style="1" customWidth="1"/>
    <col min="12806" max="12806" width="12.7109375" style="1" customWidth="1"/>
    <col min="12807" max="12818" width="2.42578125" style="1" customWidth="1"/>
    <col min="12819" max="12820" width="0" style="1" hidden="1" customWidth="1"/>
    <col min="12821" max="12821" width="7.7109375" style="1" customWidth="1"/>
    <col min="12822" max="12822" width="15" style="1" bestFit="1" customWidth="1"/>
    <col min="12823" max="13056" width="11.42578125" style="1"/>
    <col min="13057" max="13057" width="4.140625" style="1" customWidth="1"/>
    <col min="13058" max="13058" width="22.28515625" style="1" customWidth="1"/>
    <col min="13059" max="13059" width="29.140625" style="1" customWidth="1"/>
    <col min="13060" max="13060" width="34.42578125" style="1" customWidth="1"/>
    <col min="13061" max="13061" width="12.42578125" style="1" customWidth="1"/>
    <col min="13062" max="13062" width="12.7109375" style="1" customWidth="1"/>
    <col min="13063" max="13074" width="2.42578125" style="1" customWidth="1"/>
    <col min="13075" max="13076" width="0" style="1" hidden="1" customWidth="1"/>
    <col min="13077" max="13077" width="7.7109375" style="1" customWidth="1"/>
    <col min="13078" max="13078" width="15" style="1" bestFit="1" customWidth="1"/>
    <col min="13079" max="13312" width="11.42578125" style="1"/>
    <col min="13313" max="13313" width="4.140625" style="1" customWidth="1"/>
    <col min="13314" max="13314" width="22.28515625" style="1" customWidth="1"/>
    <col min="13315" max="13315" width="29.140625" style="1" customWidth="1"/>
    <col min="13316" max="13316" width="34.42578125" style="1" customWidth="1"/>
    <col min="13317" max="13317" width="12.42578125" style="1" customWidth="1"/>
    <col min="13318" max="13318" width="12.7109375" style="1" customWidth="1"/>
    <col min="13319" max="13330" width="2.42578125" style="1" customWidth="1"/>
    <col min="13331" max="13332" width="0" style="1" hidden="1" customWidth="1"/>
    <col min="13333" max="13333" width="7.7109375" style="1" customWidth="1"/>
    <col min="13334" max="13334" width="15" style="1" bestFit="1" customWidth="1"/>
    <col min="13335" max="13568" width="11.42578125" style="1"/>
    <col min="13569" max="13569" width="4.140625" style="1" customWidth="1"/>
    <col min="13570" max="13570" width="22.28515625" style="1" customWidth="1"/>
    <col min="13571" max="13571" width="29.140625" style="1" customWidth="1"/>
    <col min="13572" max="13572" width="34.42578125" style="1" customWidth="1"/>
    <col min="13573" max="13573" width="12.42578125" style="1" customWidth="1"/>
    <col min="13574" max="13574" width="12.7109375" style="1" customWidth="1"/>
    <col min="13575" max="13586" width="2.42578125" style="1" customWidth="1"/>
    <col min="13587" max="13588" width="0" style="1" hidden="1" customWidth="1"/>
    <col min="13589" max="13589" width="7.7109375" style="1" customWidth="1"/>
    <col min="13590" max="13590" width="15" style="1" bestFit="1" customWidth="1"/>
    <col min="13591" max="13824" width="11.42578125" style="1"/>
    <col min="13825" max="13825" width="4.140625" style="1" customWidth="1"/>
    <col min="13826" max="13826" width="22.28515625" style="1" customWidth="1"/>
    <col min="13827" max="13827" width="29.140625" style="1" customWidth="1"/>
    <col min="13828" max="13828" width="34.42578125" style="1" customWidth="1"/>
    <col min="13829" max="13829" width="12.42578125" style="1" customWidth="1"/>
    <col min="13830" max="13830" width="12.7109375" style="1" customWidth="1"/>
    <col min="13831" max="13842" width="2.42578125" style="1" customWidth="1"/>
    <col min="13843" max="13844" width="0" style="1" hidden="1" customWidth="1"/>
    <col min="13845" max="13845" width="7.7109375" style="1" customWidth="1"/>
    <col min="13846" max="13846" width="15" style="1" bestFit="1" customWidth="1"/>
    <col min="13847" max="14080" width="11.42578125" style="1"/>
    <col min="14081" max="14081" width="4.140625" style="1" customWidth="1"/>
    <col min="14082" max="14082" width="22.28515625" style="1" customWidth="1"/>
    <col min="14083" max="14083" width="29.140625" style="1" customWidth="1"/>
    <col min="14084" max="14084" width="34.42578125" style="1" customWidth="1"/>
    <col min="14085" max="14085" width="12.42578125" style="1" customWidth="1"/>
    <col min="14086" max="14086" width="12.7109375" style="1" customWidth="1"/>
    <col min="14087" max="14098" width="2.42578125" style="1" customWidth="1"/>
    <col min="14099" max="14100" width="0" style="1" hidden="1" customWidth="1"/>
    <col min="14101" max="14101" width="7.7109375" style="1" customWidth="1"/>
    <col min="14102" max="14102" width="15" style="1" bestFit="1" customWidth="1"/>
    <col min="14103" max="14336" width="11.42578125" style="1"/>
    <col min="14337" max="14337" width="4.140625" style="1" customWidth="1"/>
    <col min="14338" max="14338" width="22.28515625" style="1" customWidth="1"/>
    <col min="14339" max="14339" width="29.140625" style="1" customWidth="1"/>
    <col min="14340" max="14340" width="34.42578125" style="1" customWidth="1"/>
    <col min="14341" max="14341" width="12.42578125" style="1" customWidth="1"/>
    <col min="14342" max="14342" width="12.7109375" style="1" customWidth="1"/>
    <col min="14343" max="14354" width="2.42578125" style="1" customWidth="1"/>
    <col min="14355" max="14356" width="0" style="1" hidden="1" customWidth="1"/>
    <col min="14357" max="14357" width="7.7109375" style="1" customWidth="1"/>
    <col min="14358" max="14358" width="15" style="1" bestFit="1" customWidth="1"/>
    <col min="14359" max="14592" width="11.42578125" style="1"/>
    <col min="14593" max="14593" width="4.140625" style="1" customWidth="1"/>
    <col min="14594" max="14594" width="22.28515625" style="1" customWidth="1"/>
    <col min="14595" max="14595" width="29.140625" style="1" customWidth="1"/>
    <col min="14596" max="14596" width="34.42578125" style="1" customWidth="1"/>
    <col min="14597" max="14597" width="12.42578125" style="1" customWidth="1"/>
    <col min="14598" max="14598" width="12.7109375" style="1" customWidth="1"/>
    <col min="14599" max="14610" width="2.42578125" style="1" customWidth="1"/>
    <col min="14611" max="14612" width="0" style="1" hidden="1" customWidth="1"/>
    <col min="14613" max="14613" width="7.7109375" style="1" customWidth="1"/>
    <col min="14614" max="14614" width="15" style="1" bestFit="1" customWidth="1"/>
    <col min="14615" max="14848" width="11.42578125" style="1"/>
    <col min="14849" max="14849" width="4.140625" style="1" customWidth="1"/>
    <col min="14850" max="14850" width="22.28515625" style="1" customWidth="1"/>
    <col min="14851" max="14851" width="29.140625" style="1" customWidth="1"/>
    <col min="14852" max="14852" width="34.42578125" style="1" customWidth="1"/>
    <col min="14853" max="14853" width="12.42578125" style="1" customWidth="1"/>
    <col min="14854" max="14854" width="12.7109375" style="1" customWidth="1"/>
    <col min="14855" max="14866" width="2.42578125" style="1" customWidth="1"/>
    <col min="14867" max="14868" width="0" style="1" hidden="1" customWidth="1"/>
    <col min="14869" max="14869" width="7.7109375" style="1" customWidth="1"/>
    <col min="14870" max="14870" width="15" style="1" bestFit="1" customWidth="1"/>
    <col min="14871" max="15104" width="11.42578125" style="1"/>
    <col min="15105" max="15105" width="4.140625" style="1" customWidth="1"/>
    <col min="15106" max="15106" width="22.28515625" style="1" customWidth="1"/>
    <col min="15107" max="15107" width="29.140625" style="1" customWidth="1"/>
    <col min="15108" max="15108" width="34.42578125" style="1" customWidth="1"/>
    <col min="15109" max="15109" width="12.42578125" style="1" customWidth="1"/>
    <col min="15110" max="15110" width="12.7109375" style="1" customWidth="1"/>
    <col min="15111" max="15122" width="2.42578125" style="1" customWidth="1"/>
    <col min="15123" max="15124" width="0" style="1" hidden="1" customWidth="1"/>
    <col min="15125" max="15125" width="7.7109375" style="1" customWidth="1"/>
    <col min="15126" max="15126" width="15" style="1" bestFit="1" customWidth="1"/>
    <col min="15127" max="15360" width="11.42578125" style="1"/>
    <col min="15361" max="15361" width="4.140625" style="1" customWidth="1"/>
    <col min="15362" max="15362" width="22.28515625" style="1" customWidth="1"/>
    <col min="15363" max="15363" width="29.140625" style="1" customWidth="1"/>
    <col min="15364" max="15364" width="34.42578125" style="1" customWidth="1"/>
    <col min="15365" max="15365" width="12.42578125" style="1" customWidth="1"/>
    <col min="15366" max="15366" width="12.7109375" style="1" customWidth="1"/>
    <col min="15367" max="15378" width="2.42578125" style="1" customWidth="1"/>
    <col min="15379" max="15380" width="0" style="1" hidden="1" customWidth="1"/>
    <col min="15381" max="15381" width="7.7109375" style="1" customWidth="1"/>
    <col min="15382" max="15382" width="15" style="1" bestFit="1" customWidth="1"/>
    <col min="15383" max="15616" width="11.42578125" style="1"/>
    <col min="15617" max="15617" width="4.140625" style="1" customWidth="1"/>
    <col min="15618" max="15618" width="22.28515625" style="1" customWidth="1"/>
    <col min="15619" max="15619" width="29.140625" style="1" customWidth="1"/>
    <col min="15620" max="15620" width="34.42578125" style="1" customWidth="1"/>
    <col min="15621" max="15621" width="12.42578125" style="1" customWidth="1"/>
    <col min="15622" max="15622" width="12.7109375" style="1" customWidth="1"/>
    <col min="15623" max="15634" width="2.42578125" style="1" customWidth="1"/>
    <col min="15635" max="15636" width="0" style="1" hidden="1" customWidth="1"/>
    <col min="15637" max="15637" width="7.7109375" style="1" customWidth="1"/>
    <col min="15638" max="15638" width="15" style="1" bestFit="1" customWidth="1"/>
    <col min="15639" max="15872" width="11.42578125" style="1"/>
    <col min="15873" max="15873" width="4.140625" style="1" customWidth="1"/>
    <col min="15874" max="15874" width="22.28515625" style="1" customWidth="1"/>
    <col min="15875" max="15875" width="29.140625" style="1" customWidth="1"/>
    <col min="15876" max="15876" width="34.42578125" style="1" customWidth="1"/>
    <col min="15877" max="15877" width="12.42578125" style="1" customWidth="1"/>
    <col min="15878" max="15878" width="12.7109375" style="1" customWidth="1"/>
    <col min="15879" max="15890" width="2.42578125" style="1" customWidth="1"/>
    <col min="15891" max="15892" width="0" style="1" hidden="1" customWidth="1"/>
    <col min="15893" max="15893" width="7.7109375" style="1" customWidth="1"/>
    <col min="15894" max="15894" width="15" style="1" bestFit="1" customWidth="1"/>
    <col min="15895" max="16128" width="11.42578125" style="1"/>
    <col min="16129" max="16129" width="4.140625" style="1" customWidth="1"/>
    <col min="16130" max="16130" width="22.28515625" style="1" customWidth="1"/>
    <col min="16131" max="16131" width="29.140625" style="1" customWidth="1"/>
    <col min="16132" max="16132" width="34.42578125" style="1" customWidth="1"/>
    <col min="16133" max="16133" width="12.42578125" style="1" customWidth="1"/>
    <col min="16134" max="16134" width="12.7109375" style="1" customWidth="1"/>
    <col min="16135" max="16146" width="2.42578125" style="1" customWidth="1"/>
    <col min="16147" max="16148" width="0" style="1" hidden="1" customWidth="1"/>
    <col min="16149" max="16149" width="7.7109375" style="1" customWidth="1"/>
    <col min="16150" max="16150" width="15" style="1" bestFit="1" customWidth="1"/>
    <col min="16151" max="16384" width="11.42578125" style="1"/>
  </cols>
  <sheetData>
    <row r="1" spans="1:22" ht="1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2" ht="1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</row>
    <row r="3" spans="1:22" ht="12.75" thickBot="1">
      <c r="A3" s="411" t="s">
        <v>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</row>
    <row r="4" spans="1:22">
      <c r="A4" s="413" t="s">
        <v>3</v>
      </c>
      <c r="B4" s="415" t="s">
        <v>4</v>
      </c>
      <c r="C4" s="415" t="s">
        <v>5</v>
      </c>
      <c r="D4" s="415" t="s">
        <v>6</v>
      </c>
      <c r="E4" s="415" t="s">
        <v>7</v>
      </c>
      <c r="F4" s="415" t="s">
        <v>8</v>
      </c>
      <c r="G4" s="417" t="s">
        <v>9</v>
      </c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8"/>
      <c r="S4" s="2"/>
      <c r="T4" s="2"/>
      <c r="U4" s="401" t="s">
        <v>10</v>
      </c>
    </row>
    <row r="5" spans="1:22" ht="12.75" thickBot="1">
      <c r="A5" s="414"/>
      <c r="B5" s="416"/>
      <c r="C5" s="416"/>
      <c r="D5" s="416"/>
      <c r="E5" s="416"/>
      <c r="F5" s="416"/>
      <c r="G5" s="3" t="s">
        <v>11</v>
      </c>
      <c r="H5" s="3" t="s">
        <v>12</v>
      </c>
      <c r="I5" s="3" t="s">
        <v>13</v>
      </c>
      <c r="J5" s="3" t="s">
        <v>14</v>
      </c>
      <c r="K5" s="3" t="s">
        <v>13</v>
      </c>
      <c r="L5" s="3" t="s">
        <v>15</v>
      </c>
      <c r="M5" s="3" t="s">
        <v>16</v>
      </c>
      <c r="N5" s="3" t="s">
        <v>14</v>
      </c>
      <c r="O5" s="3" t="s">
        <v>17</v>
      </c>
      <c r="P5" s="3" t="s">
        <v>18</v>
      </c>
      <c r="Q5" s="3" t="s">
        <v>19</v>
      </c>
      <c r="R5" s="4" t="s">
        <v>20</v>
      </c>
      <c r="S5" s="5"/>
      <c r="T5" s="5"/>
      <c r="U5" s="402"/>
    </row>
    <row r="6" spans="1:22" ht="84.75" thickBot="1">
      <c r="A6" s="365" t="s">
        <v>21</v>
      </c>
      <c r="B6" s="403" t="s">
        <v>22</v>
      </c>
      <c r="C6" s="347" t="s">
        <v>23</v>
      </c>
      <c r="D6" s="6" t="s">
        <v>24</v>
      </c>
      <c r="E6" s="405">
        <v>500000</v>
      </c>
      <c r="F6" s="407">
        <f>+E6+E9+E15</f>
        <v>2032021.83</v>
      </c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S6" s="10">
        <f>+E6+E9+E15</f>
        <v>2032021.83</v>
      </c>
      <c r="T6" s="11">
        <f>SUM(E6:E18)</f>
        <v>2032021.83</v>
      </c>
      <c r="U6" s="334" t="s">
        <v>25</v>
      </c>
    </row>
    <row r="7" spans="1:22" ht="60">
      <c r="A7" s="366"/>
      <c r="B7" s="404"/>
      <c r="C7" s="348"/>
      <c r="D7" s="12" t="s">
        <v>26</v>
      </c>
      <c r="E7" s="406"/>
      <c r="F7" s="408"/>
      <c r="G7" s="13"/>
      <c r="H7" s="14"/>
      <c r="I7" s="14"/>
      <c r="J7" s="14"/>
      <c r="K7" s="14"/>
      <c r="L7" s="14"/>
      <c r="M7" s="14"/>
      <c r="N7" s="15"/>
      <c r="O7" s="15"/>
      <c r="P7" s="15"/>
      <c r="Q7" s="15"/>
      <c r="R7" s="16"/>
      <c r="S7" s="17"/>
      <c r="T7" s="17"/>
      <c r="U7" s="335"/>
    </row>
    <row r="8" spans="1:22" ht="60">
      <c r="A8" s="366"/>
      <c r="B8" s="404"/>
      <c r="C8" s="348"/>
      <c r="D8" s="18" t="s">
        <v>27</v>
      </c>
      <c r="E8" s="406"/>
      <c r="F8" s="408"/>
      <c r="G8" s="13"/>
      <c r="H8" s="14"/>
      <c r="I8" s="14"/>
      <c r="J8" s="14"/>
      <c r="K8" s="14"/>
      <c r="L8" s="14"/>
      <c r="M8" s="14"/>
      <c r="N8" s="15"/>
      <c r="O8" s="15"/>
      <c r="P8" s="15"/>
      <c r="Q8" s="15"/>
      <c r="R8" s="16"/>
      <c r="S8" s="17"/>
      <c r="T8" s="17"/>
      <c r="U8" s="335"/>
    </row>
    <row r="9" spans="1:22">
      <c r="A9" s="366"/>
      <c r="B9" s="404"/>
      <c r="C9" s="348" t="s">
        <v>28</v>
      </c>
      <c r="D9" s="19" t="s">
        <v>29</v>
      </c>
      <c r="E9" s="393">
        <v>431259.99</v>
      </c>
      <c r="F9" s="408"/>
      <c r="G9" s="20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  <c r="S9" s="17"/>
      <c r="T9" s="17"/>
      <c r="U9" s="335"/>
      <c r="V9" s="21" t="e">
        <f>+#REF!-E6-E9</f>
        <v>#REF!</v>
      </c>
    </row>
    <row r="10" spans="1:22">
      <c r="A10" s="366"/>
      <c r="B10" s="404"/>
      <c r="C10" s="348"/>
      <c r="D10" s="19" t="s">
        <v>30</v>
      </c>
      <c r="E10" s="393"/>
      <c r="F10" s="408"/>
      <c r="G10" s="20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7"/>
      <c r="T10" s="17"/>
      <c r="U10" s="335"/>
    </row>
    <row r="11" spans="1:22">
      <c r="A11" s="366"/>
      <c r="B11" s="404"/>
      <c r="C11" s="348"/>
      <c r="D11" s="19" t="s">
        <v>31</v>
      </c>
      <c r="E11" s="393"/>
      <c r="F11" s="408"/>
      <c r="G11" s="20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7"/>
      <c r="T11" s="17"/>
      <c r="U11" s="335"/>
    </row>
    <row r="12" spans="1:22">
      <c r="A12" s="366"/>
      <c r="B12" s="404"/>
      <c r="C12" s="348"/>
      <c r="D12" s="19" t="s">
        <v>32</v>
      </c>
      <c r="E12" s="393"/>
      <c r="F12" s="408"/>
      <c r="G12" s="20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7"/>
      <c r="T12" s="17"/>
      <c r="U12" s="335"/>
    </row>
    <row r="13" spans="1:22">
      <c r="A13" s="366"/>
      <c r="B13" s="404"/>
      <c r="C13" s="348"/>
      <c r="D13" s="19" t="s">
        <v>33</v>
      </c>
      <c r="E13" s="393"/>
      <c r="F13" s="408"/>
      <c r="G13" s="20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7"/>
      <c r="T13" s="17"/>
      <c r="U13" s="335"/>
    </row>
    <row r="14" spans="1:22">
      <c r="A14" s="366"/>
      <c r="B14" s="404"/>
      <c r="C14" s="348"/>
      <c r="D14" s="19" t="s">
        <v>34</v>
      </c>
      <c r="E14" s="393"/>
      <c r="F14" s="408"/>
      <c r="G14" s="20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17"/>
      <c r="T14" s="17"/>
      <c r="U14" s="335"/>
    </row>
    <row r="15" spans="1:22">
      <c r="A15" s="366"/>
      <c r="B15" s="404"/>
      <c r="C15" s="348" t="s">
        <v>35</v>
      </c>
      <c r="D15" s="22" t="s">
        <v>36</v>
      </c>
      <c r="E15" s="393">
        <v>1100761.8400000001</v>
      </c>
      <c r="F15" s="408"/>
      <c r="G15" s="20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7"/>
      <c r="T15" s="17"/>
      <c r="U15" s="335"/>
    </row>
    <row r="16" spans="1:22">
      <c r="A16" s="366"/>
      <c r="B16" s="404"/>
      <c r="C16" s="348"/>
      <c r="D16" s="23" t="s">
        <v>37</v>
      </c>
      <c r="E16" s="393"/>
      <c r="F16" s="408"/>
      <c r="G16" s="20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7"/>
      <c r="T16" s="17"/>
      <c r="U16" s="335"/>
    </row>
    <row r="17" spans="1:21">
      <c r="A17" s="366"/>
      <c r="B17" s="404"/>
      <c r="C17" s="348"/>
      <c r="D17" s="23" t="s">
        <v>38</v>
      </c>
      <c r="E17" s="393"/>
      <c r="F17" s="408"/>
      <c r="G17" s="20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7"/>
      <c r="T17" s="17"/>
      <c r="U17" s="335"/>
    </row>
    <row r="18" spans="1:21" ht="12.75" thickBot="1">
      <c r="A18" s="366"/>
      <c r="B18" s="404"/>
      <c r="C18" s="349"/>
      <c r="D18" s="24" t="s">
        <v>39</v>
      </c>
      <c r="E18" s="394"/>
      <c r="F18" s="409"/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/>
      <c r="S18" s="28"/>
      <c r="T18" s="28"/>
      <c r="U18" s="376"/>
    </row>
    <row r="19" spans="1:21" ht="48.75" thickBot="1">
      <c r="A19" s="366"/>
      <c r="B19" s="404"/>
      <c r="C19" s="247" t="s">
        <v>40</v>
      </c>
      <c r="D19" s="6" t="s">
        <v>41</v>
      </c>
      <c r="E19" s="390">
        <v>5717339.7300000004</v>
      </c>
      <c r="F19" s="395">
        <f>+E19+E24+E30</f>
        <v>33618679.109999999</v>
      </c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29">
        <f>+E19+E24+E30</f>
        <v>33618679.109999999</v>
      </c>
      <c r="T19" s="29">
        <f>SUM(E19:E33)</f>
        <v>33618679.109999999</v>
      </c>
      <c r="U19" s="398" t="s">
        <v>42</v>
      </c>
    </row>
    <row r="20" spans="1:21" ht="36">
      <c r="A20" s="366"/>
      <c r="B20" s="404"/>
      <c r="C20" s="248"/>
      <c r="D20" s="30" t="s">
        <v>43</v>
      </c>
      <c r="E20" s="374"/>
      <c r="F20" s="396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31"/>
      <c r="S20" s="32"/>
      <c r="T20" s="32"/>
      <c r="U20" s="399"/>
    </row>
    <row r="21" spans="1:21" ht="24">
      <c r="A21" s="366"/>
      <c r="B21" s="404"/>
      <c r="C21" s="248"/>
      <c r="D21" s="12" t="s">
        <v>44</v>
      </c>
      <c r="E21" s="374"/>
      <c r="F21" s="396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31"/>
      <c r="S21" s="32"/>
      <c r="T21" s="32"/>
      <c r="U21" s="399"/>
    </row>
    <row r="22" spans="1:21" ht="24">
      <c r="A22" s="366"/>
      <c r="B22" s="404"/>
      <c r="C22" s="248"/>
      <c r="D22" s="12" t="s">
        <v>45</v>
      </c>
      <c r="E22" s="374"/>
      <c r="F22" s="396"/>
      <c r="G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31"/>
      <c r="S22" s="32"/>
      <c r="T22" s="32"/>
      <c r="U22" s="399"/>
    </row>
    <row r="23" spans="1:21" ht="24.75" thickBot="1">
      <c r="A23" s="366"/>
      <c r="B23" s="404"/>
      <c r="C23" s="248"/>
      <c r="D23" s="12" t="s">
        <v>46</v>
      </c>
      <c r="E23" s="374"/>
      <c r="F23" s="396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31"/>
      <c r="S23" s="32"/>
      <c r="T23" s="32"/>
      <c r="U23" s="399"/>
    </row>
    <row r="24" spans="1:21">
      <c r="A24" s="366"/>
      <c r="B24" s="404"/>
      <c r="C24" s="387" t="s">
        <v>47</v>
      </c>
      <c r="D24" s="19" t="s">
        <v>29</v>
      </c>
      <c r="E24" s="372">
        <v>26199696.170000002</v>
      </c>
      <c r="F24" s="396"/>
      <c r="G24" s="20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33"/>
      <c r="T24" s="33"/>
      <c r="U24" s="399"/>
    </row>
    <row r="25" spans="1:21">
      <c r="A25" s="366"/>
      <c r="B25" s="404"/>
      <c r="C25" s="388"/>
      <c r="D25" s="19" t="s">
        <v>30</v>
      </c>
      <c r="E25" s="373"/>
      <c r="F25" s="396"/>
      <c r="G25" s="20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33"/>
      <c r="T25" s="33"/>
      <c r="U25" s="399"/>
    </row>
    <row r="26" spans="1:21">
      <c r="A26" s="366"/>
      <c r="B26" s="404"/>
      <c r="C26" s="388"/>
      <c r="D26" s="19" t="s">
        <v>31</v>
      </c>
      <c r="E26" s="373"/>
      <c r="F26" s="396"/>
      <c r="G26" s="20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33"/>
      <c r="T26" s="33"/>
      <c r="U26" s="399"/>
    </row>
    <row r="27" spans="1:21">
      <c r="A27" s="366"/>
      <c r="B27" s="404"/>
      <c r="C27" s="388"/>
      <c r="D27" s="19" t="s">
        <v>32</v>
      </c>
      <c r="E27" s="373"/>
      <c r="F27" s="396"/>
      <c r="G27" s="20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33"/>
      <c r="T27" s="33"/>
      <c r="U27" s="399"/>
    </row>
    <row r="28" spans="1:21">
      <c r="A28" s="366"/>
      <c r="B28" s="404"/>
      <c r="C28" s="388"/>
      <c r="D28" s="19" t="s">
        <v>33</v>
      </c>
      <c r="E28" s="373"/>
      <c r="F28" s="396"/>
      <c r="G28" s="20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33"/>
      <c r="T28" s="33"/>
      <c r="U28" s="399"/>
    </row>
    <row r="29" spans="1:21" ht="12.75" thickBot="1">
      <c r="A29" s="366"/>
      <c r="B29" s="404"/>
      <c r="C29" s="389"/>
      <c r="D29" s="34" t="s">
        <v>34</v>
      </c>
      <c r="E29" s="375"/>
      <c r="F29" s="396"/>
      <c r="G29" s="35"/>
      <c r="H29" s="36"/>
      <c r="I29" s="37"/>
      <c r="J29" s="15"/>
      <c r="K29" s="15"/>
      <c r="L29" s="15"/>
      <c r="M29" s="15"/>
      <c r="N29" s="15"/>
      <c r="O29" s="15"/>
      <c r="P29" s="15"/>
      <c r="Q29" s="15"/>
      <c r="R29" s="16"/>
      <c r="S29" s="33"/>
      <c r="T29" s="33"/>
      <c r="U29" s="399"/>
    </row>
    <row r="30" spans="1:21">
      <c r="A30" s="366"/>
      <c r="B30" s="404"/>
      <c r="C30" s="387" t="s">
        <v>48</v>
      </c>
      <c r="D30" s="38" t="s">
        <v>36</v>
      </c>
      <c r="E30" s="372">
        <v>1701643.21</v>
      </c>
      <c r="F30" s="396"/>
      <c r="G30" s="35"/>
      <c r="H30" s="15"/>
      <c r="I30" s="37"/>
      <c r="J30" s="37"/>
      <c r="K30" s="37"/>
      <c r="L30" s="15"/>
      <c r="M30" s="15"/>
      <c r="N30" s="15"/>
      <c r="O30" s="37"/>
      <c r="P30" s="37"/>
      <c r="Q30" s="15"/>
      <c r="R30" s="39"/>
      <c r="S30" s="33"/>
      <c r="T30" s="33"/>
      <c r="U30" s="399"/>
    </row>
    <row r="31" spans="1:21">
      <c r="A31" s="366"/>
      <c r="B31" s="404"/>
      <c r="C31" s="388"/>
      <c r="D31" s="22" t="s">
        <v>37</v>
      </c>
      <c r="E31" s="373"/>
      <c r="F31" s="396"/>
      <c r="G31" s="20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33"/>
      <c r="T31" s="33"/>
      <c r="U31" s="399"/>
    </row>
    <row r="32" spans="1:21">
      <c r="A32" s="366"/>
      <c r="B32" s="404"/>
      <c r="C32" s="388"/>
      <c r="D32" s="22" t="s">
        <v>38</v>
      </c>
      <c r="E32" s="373"/>
      <c r="F32" s="396"/>
      <c r="G32" s="35"/>
      <c r="H32" s="15"/>
      <c r="I32" s="36"/>
      <c r="J32" s="15"/>
      <c r="K32" s="15"/>
      <c r="L32" s="15"/>
      <c r="M32" s="36"/>
      <c r="N32" s="36"/>
      <c r="O32" s="36"/>
      <c r="P32" s="15"/>
      <c r="Q32" s="36"/>
      <c r="R32" s="16"/>
      <c r="S32" s="33"/>
      <c r="T32" s="33"/>
      <c r="U32" s="399"/>
    </row>
    <row r="33" spans="1:21" ht="12.75" thickBot="1">
      <c r="A33" s="366"/>
      <c r="B33" s="404"/>
      <c r="C33" s="389"/>
      <c r="D33" s="40" t="s">
        <v>39</v>
      </c>
      <c r="E33" s="375"/>
      <c r="F33" s="397"/>
      <c r="G33" s="41"/>
      <c r="H33" s="26"/>
      <c r="I33" s="42"/>
      <c r="J33" s="26"/>
      <c r="K33" s="26"/>
      <c r="L33" s="26"/>
      <c r="M33" s="42"/>
      <c r="N33" s="42"/>
      <c r="O33" s="42"/>
      <c r="P33" s="26"/>
      <c r="Q33" s="42"/>
      <c r="R33" s="27"/>
      <c r="S33" s="43"/>
      <c r="T33" s="43"/>
      <c r="U33" s="400"/>
    </row>
    <row r="34" spans="1:21" ht="24.75" thickBot="1">
      <c r="A34" s="366"/>
      <c r="B34" s="404"/>
      <c r="C34" s="384" t="s">
        <v>49</v>
      </c>
      <c r="D34" s="44" t="s">
        <v>50</v>
      </c>
      <c r="E34" s="373">
        <v>272332.15000000002</v>
      </c>
      <c r="F34" s="385">
        <f>+E34+E38+E44</f>
        <v>1208164.71</v>
      </c>
      <c r="G34" s="45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31"/>
      <c r="S34" s="46">
        <f>+E34+E38+E44</f>
        <v>1208164.71</v>
      </c>
      <c r="T34" s="46">
        <f>SUM(E34:E47)</f>
        <v>1208164.71</v>
      </c>
      <c r="U34" s="335" t="s">
        <v>51</v>
      </c>
    </row>
    <row r="35" spans="1:21">
      <c r="A35" s="366"/>
      <c r="B35" s="404"/>
      <c r="C35" s="384"/>
      <c r="D35" s="19" t="s">
        <v>52</v>
      </c>
      <c r="E35" s="373"/>
      <c r="F35" s="385"/>
      <c r="G35" s="3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47"/>
      <c r="S35" s="48"/>
      <c r="T35" s="33"/>
      <c r="U35" s="335"/>
    </row>
    <row r="36" spans="1:21" ht="24">
      <c r="A36" s="366"/>
      <c r="B36" s="404"/>
      <c r="C36" s="384"/>
      <c r="D36" s="44" t="s">
        <v>53</v>
      </c>
      <c r="E36" s="373"/>
      <c r="F36" s="385"/>
      <c r="G36" s="3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47"/>
      <c r="S36" s="33"/>
      <c r="T36" s="33"/>
      <c r="U36" s="335"/>
    </row>
    <row r="37" spans="1:21" ht="24.75" thickBot="1">
      <c r="A37" s="366"/>
      <c r="B37" s="404"/>
      <c r="C37" s="384"/>
      <c r="D37" s="19" t="s">
        <v>54</v>
      </c>
      <c r="E37" s="373"/>
      <c r="F37" s="385"/>
      <c r="G37" s="35"/>
      <c r="H37" s="36"/>
      <c r="I37" s="15"/>
      <c r="J37" s="15"/>
      <c r="K37" s="15"/>
      <c r="L37" s="15"/>
      <c r="M37" s="15"/>
      <c r="N37" s="15"/>
      <c r="O37" s="15"/>
      <c r="P37" s="15"/>
      <c r="Q37" s="15"/>
      <c r="R37" s="47"/>
      <c r="S37" s="33"/>
      <c r="T37" s="33"/>
      <c r="U37" s="335"/>
    </row>
    <row r="38" spans="1:21">
      <c r="A38" s="366"/>
      <c r="B38" s="404"/>
      <c r="C38" s="387" t="s">
        <v>55</v>
      </c>
      <c r="D38" s="49" t="s">
        <v>29</v>
      </c>
      <c r="E38" s="372">
        <v>205138.74</v>
      </c>
      <c r="F38" s="385"/>
      <c r="G38" s="35"/>
      <c r="H38" s="36"/>
      <c r="I38" s="15"/>
      <c r="J38" s="50"/>
      <c r="K38" s="50"/>
      <c r="L38" s="15"/>
      <c r="M38" s="36"/>
      <c r="N38" s="36"/>
      <c r="O38" s="15"/>
      <c r="P38" s="36"/>
      <c r="Q38" s="36"/>
      <c r="R38" s="47"/>
      <c r="S38" s="33"/>
      <c r="T38" s="33"/>
      <c r="U38" s="335"/>
    </row>
    <row r="39" spans="1:21">
      <c r="A39" s="366"/>
      <c r="B39" s="404"/>
      <c r="C39" s="388"/>
      <c r="D39" s="19" t="s">
        <v>30</v>
      </c>
      <c r="E39" s="373"/>
      <c r="F39" s="385"/>
      <c r="G39" s="35"/>
      <c r="H39" s="36"/>
      <c r="I39" s="15"/>
      <c r="J39" s="50"/>
      <c r="K39" s="50"/>
      <c r="L39" s="15"/>
      <c r="M39" s="36"/>
      <c r="N39" s="36"/>
      <c r="O39" s="15"/>
      <c r="P39" s="36"/>
      <c r="Q39" s="36"/>
      <c r="R39" s="47"/>
      <c r="S39" s="33"/>
      <c r="T39" s="33"/>
      <c r="U39" s="335"/>
    </row>
    <row r="40" spans="1:21">
      <c r="A40" s="366"/>
      <c r="B40" s="404"/>
      <c r="C40" s="388"/>
      <c r="D40" s="19" t="s">
        <v>31</v>
      </c>
      <c r="E40" s="373"/>
      <c r="F40" s="385"/>
      <c r="G40" s="35"/>
      <c r="H40" s="36"/>
      <c r="I40" s="15"/>
      <c r="J40" s="50"/>
      <c r="K40" s="50"/>
      <c r="L40" s="15"/>
      <c r="M40" s="36"/>
      <c r="N40" s="36"/>
      <c r="O40" s="15"/>
      <c r="P40" s="36"/>
      <c r="Q40" s="36"/>
      <c r="R40" s="47"/>
      <c r="S40" s="33"/>
      <c r="T40" s="33"/>
      <c r="U40" s="335"/>
    </row>
    <row r="41" spans="1:21">
      <c r="A41" s="366"/>
      <c r="B41" s="404"/>
      <c r="C41" s="388"/>
      <c r="D41" s="19" t="s">
        <v>32</v>
      </c>
      <c r="E41" s="373"/>
      <c r="F41" s="385"/>
      <c r="G41" s="35"/>
      <c r="H41" s="36"/>
      <c r="I41" s="15"/>
      <c r="J41" s="50"/>
      <c r="K41" s="50"/>
      <c r="L41" s="15"/>
      <c r="M41" s="36"/>
      <c r="N41" s="36"/>
      <c r="O41" s="15"/>
      <c r="P41" s="36"/>
      <c r="Q41" s="36"/>
      <c r="R41" s="47"/>
      <c r="S41" s="33"/>
      <c r="T41" s="33"/>
      <c r="U41" s="335"/>
    </row>
    <row r="42" spans="1:21">
      <c r="A42" s="366"/>
      <c r="B42" s="404"/>
      <c r="C42" s="388"/>
      <c r="D42" s="19" t="s">
        <v>33</v>
      </c>
      <c r="E42" s="373"/>
      <c r="F42" s="385"/>
      <c r="G42" s="35"/>
      <c r="H42" s="36"/>
      <c r="I42" s="15"/>
      <c r="J42" s="50"/>
      <c r="K42" s="50"/>
      <c r="L42" s="15"/>
      <c r="M42" s="36"/>
      <c r="N42" s="36"/>
      <c r="O42" s="15"/>
      <c r="P42" s="36"/>
      <c r="Q42" s="36"/>
      <c r="R42" s="47"/>
      <c r="S42" s="33"/>
      <c r="T42" s="33"/>
      <c r="U42" s="335"/>
    </row>
    <row r="43" spans="1:21" ht="12.75" thickBot="1">
      <c r="A43" s="366"/>
      <c r="B43" s="404"/>
      <c r="C43" s="389"/>
      <c r="D43" s="51" t="s">
        <v>34</v>
      </c>
      <c r="E43" s="375"/>
      <c r="F43" s="385"/>
      <c r="G43" s="35"/>
      <c r="H43" s="36"/>
      <c r="I43" s="15"/>
      <c r="J43" s="50"/>
      <c r="K43" s="50"/>
      <c r="L43" s="15"/>
      <c r="M43" s="36"/>
      <c r="N43" s="36"/>
      <c r="O43" s="15"/>
      <c r="P43" s="36"/>
      <c r="Q43" s="36"/>
      <c r="R43" s="47"/>
      <c r="S43" s="33"/>
      <c r="T43" s="33"/>
      <c r="U43" s="335"/>
    </row>
    <row r="44" spans="1:21">
      <c r="A44" s="366"/>
      <c r="B44" s="404"/>
      <c r="C44" s="358" t="s">
        <v>56</v>
      </c>
      <c r="D44" s="38" t="s">
        <v>36</v>
      </c>
      <c r="E44" s="390">
        <v>730693.82</v>
      </c>
      <c r="F44" s="385"/>
      <c r="G44" s="52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47"/>
      <c r="S44" s="33"/>
      <c r="T44" s="33"/>
      <c r="U44" s="335"/>
    </row>
    <row r="45" spans="1:21">
      <c r="A45" s="366"/>
      <c r="B45" s="404"/>
      <c r="C45" s="359"/>
      <c r="D45" s="22" t="s">
        <v>37</v>
      </c>
      <c r="E45" s="391"/>
      <c r="F45" s="385"/>
      <c r="G45" s="52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47"/>
      <c r="S45" s="33"/>
      <c r="T45" s="33"/>
      <c r="U45" s="335"/>
    </row>
    <row r="46" spans="1:21">
      <c r="A46" s="366"/>
      <c r="B46" s="404"/>
      <c r="C46" s="359"/>
      <c r="D46" s="22" t="s">
        <v>38</v>
      </c>
      <c r="E46" s="391"/>
      <c r="F46" s="385"/>
      <c r="G46" s="52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47"/>
      <c r="S46" s="33"/>
      <c r="T46" s="33"/>
      <c r="U46" s="335"/>
    </row>
    <row r="47" spans="1:21" ht="12.75" thickBot="1">
      <c r="A47" s="366"/>
      <c r="B47" s="404"/>
      <c r="C47" s="360"/>
      <c r="D47" s="40" t="s">
        <v>39</v>
      </c>
      <c r="E47" s="392"/>
      <c r="F47" s="386"/>
      <c r="G47" s="52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47"/>
      <c r="S47" s="33"/>
      <c r="T47" s="33"/>
      <c r="U47" s="376"/>
    </row>
    <row r="48" spans="1:21">
      <c r="A48" s="366"/>
      <c r="B48" s="404"/>
      <c r="C48" s="380" t="s">
        <v>57</v>
      </c>
      <c r="D48" s="54" t="s">
        <v>36</v>
      </c>
      <c r="E48" s="372">
        <v>1223456.44</v>
      </c>
      <c r="F48" s="381">
        <f>+E48+E53+E51</f>
        <v>1625338.8399999999</v>
      </c>
      <c r="G48" s="55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16"/>
      <c r="S48" s="33"/>
      <c r="T48" s="33"/>
      <c r="U48" s="334" t="s">
        <v>58</v>
      </c>
    </row>
    <row r="49" spans="1:21">
      <c r="A49" s="366"/>
      <c r="B49" s="404"/>
      <c r="C49" s="236"/>
      <c r="D49" s="56" t="s">
        <v>37</v>
      </c>
      <c r="E49" s="373"/>
      <c r="F49" s="382"/>
      <c r="G49" s="55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16"/>
      <c r="S49" s="33"/>
      <c r="T49" s="33"/>
      <c r="U49" s="335"/>
    </row>
    <row r="50" spans="1:21">
      <c r="A50" s="366"/>
      <c r="B50" s="404"/>
      <c r="C50" s="236"/>
      <c r="D50" s="56" t="s">
        <v>38</v>
      </c>
      <c r="E50" s="374"/>
      <c r="F50" s="382"/>
      <c r="G50" s="55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16"/>
      <c r="S50" s="33"/>
      <c r="T50" s="33"/>
      <c r="U50" s="335"/>
    </row>
    <row r="51" spans="1:21">
      <c r="A51" s="366"/>
      <c r="B51" s="404"/>
      <c r="C51" s="241" t="s">
        <v>59</v>
      </c>
      <c r="D51" s="19" t="s">
        <v>30</v>
      </c>
      <c r="E51" s="378">
        <v>98357.73</v>
      </c>
      <c r="F51" s="382"/>
      <c r="G51" s="55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16"/>
      <c r="S51" s="33"/>
      <c r="T51" s="33"/>
      <c r="U51" s="335"/>
    </row>
    <row r="52" spans="1:21">
      <c r="A52" s="366"/>
      <c r="B52" s="404"/>
      <c r="C52" s="383"/>
      <c r="D52" s="19" t="s">
        <v>31</v>
      </c>
      <c r="E52" s="374"/>
      <c r="F52" s="382"/>
      <c r="G52" s="55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16"/>
      <c r="S52" s="33"/>
      <c r="T52" s="33"/>
      <c r="U52" s="335"/>
    </row>
    <row r="53" spans="1:21">
      <c r="A53" s="366"/>
      <c r="B53" s="404"/>
      <c r="C53" s="241" t="s">
        <v>60</v>
      </c>
      <c r="D53" s="57" t="s">
        <v>37</v>
      </c>
      <c r="E53" s="378">
        <v>303524.67</v>
      </c>
      <c r="F53" s="382"/>
      <c r="G53" s="55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16"/>
      <c r="S53" s="33"/>
      <c r="T53" s="33"/>
      <c r="U53" s="335"/>
    </row>
    <row r="54" spans="1:21" ht="12.75" thickBot="1">
      <c r="A54" s="366"/>
      <c r="B54" s="404"/>
      <c r="C54" s="242"/>
      <c r="D54" s="58" t="s">
        <v>38</v>
      </c>
      <c r="E54" s="373"/>
      <c r="F54" s="382"/>
      <c r="G54" s="59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27"/>
      <c r="S54" s="33"/>
      <c r="T54" s="33"/>
      <c r="U54" s="376"/>
    </row>
    <row r="55" spans="1:21" ht="33.75">
      <c r="A55" s="366"/>
      <c r="B55" s="404"/>
      <c r="C55" s="369" t="s">
        <v>61</v>
      </c>
      <c r="D55" s="61" t="s">
        <v>62</v>
      </c>
      <c r="E55" s="372">
        <v>550000</v>
      </c>
      <c r="F55" s="372">
        <f>+E55+E59+E61</f>
        <v>822574.57000000007</v>
      </c>
      <c r="G55" s="62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9"/>
      <c r="S55" s="33"/>
      <c r="T55" s="33"/>
      <c r="U55" s="334" t="s">
        <v>63</v>
      </c>
    </row>
    <row r="56" spans="1:21" ht="33.75">
      <c r="A56" s="366"/>
      <c r="B56" s="404"/>
      <c r="C56" s="370"/>
      <c r="D56" s="64" t="s">
        <v>64</v>
      </c>
      <c r="E56" s="373"/>
      <c r="F56" s="373"/>
      <c r="G56" s="65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7"/>
      <c r="S56" s="33"/>
      <c r="T56" s="33"/>
      <c r="U56" s="335"/>
    </row>
    <row r="57" spans="1:21" ht="22.5">
      <c r="A57" s="366"/>
      <c r="B57" s="404"/>
      <c r="C57" s="370"/>
      <c r="D57" s="64" t="s">
        <v>65</v>
      </c>
      <c r="E57" s="373"/>
      <c r="F57" s="373"/>
      <c r="G57" s="65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7"/>
      <c r="S57" s="33"/>
      <c r="T57" s="33"/>
      <c r="U57" s="335"/>
    </row>
    <row r="58" spans="1:21" ht="34.5" thickBot="1">
      <c r="A58" s="366"/>
      <c r="B58" s="404"/>
      <c r="C58" s="371"/>
      <c r="D58" s="68" t="s">
        <v>66</v>
      </c>
      <c r="E58" s="374"/>
      <c r="F58" s="373"/>
      <c r="G58" s="69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27"/>
      <c r="S58" s="33"/>
      <c r="T58" s="33"/>
      <c r="U58" s="335"/>
    </row>
    <row r="59" spans="1:21">
      <c r="A59" s="366"/>
      <c r="B59" s="404"/>
      <c r="C59" s="377" t="s">
        <v>67</v>
      </c>
      <c r="D59" s="71" t="s">
        <v>68</v>
      </c>
      <c r="E59" s="378">
        <v>149734.53</v>
      </c>
      <c r="F59" s="373"/>
      <c r="G59" s="62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9"/>
      <c r="S59" s="33"/>
      <c r="T59" s="33"/>
      <c r="U59" s="335"/>
    </row>
    <row r="60" spans="1:21" ht="12.75" thickBot="1">
      <c r="A60" s="366"/>
      <c r="B60" s="404"/>
      <c r="C60" s="377"/>
      <c r="D60" s="71" t="s">
        <v>69</v>
      </c>
      <c r="E60" s="374"/>
      <c r="F60" s="373"/>
      <c r="G60" s="69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27"/>
      <c r="S60" s="33"/>
      <c r="T60" s="33"/>
      <c r="U60" s="335"/>
    </row>
    <row r="61" spans="1:21">
      <c r="A61" s="366"/>
      <c r="B61" s="404"/>
      <c r="C61" s="362" t="s">
        <v>70</v>
      </c>
      <c r="D61" s="71" t="s">
        <v>71</v>
      </c>
      <c r="E61" s="378">
        <v>122840.04</v>
      </c>
      <c r="F61" s="373"/>
      <c r="G61" s="65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73"/>
      <c r="S61" s="33"/>
      <c r="T61" s="33"/>
      <c r="U61" s="335"/>
    </row>
    <row r="62" spans="1:21" ht="12.75" thickBot="1">
      <c r="A62" s="366"/>
      <c r="B62" s="404"/>
      <c r="C62" s="379"/>
      <c r="D62" s="74" t="s">
        <v>72</v>
      </c>
      <c r="E62" s="375"/>
      <c r="F62" s="375"/>
      <c r="G62" s="65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73"/>
      <c r="S62" s="33"/>
      <c r="T62" s="33"/>
      <c r="U62" s="376"/>
    </row>
    <row r="63" spans="1:21" ht="12.75" thickBot="1">
      <c r="A63" s="363" t="s">
        <v>73</v>
      </c>
      <c r="B63" s="364"/>
      <c r="C63" s="364"/>
      <c r="D63" s="364"/>
      <c r="E63" s="75">
        <f>SUM(E6:E62)</f>
        <v>39306779.060000002</v>
      </c>
      <c r="F63" s="76">
        <f>+F55+F48+F34+F19+F6</f>
        <v>39306779.059999995</v>
      </c>
      <c r="G63" s="77"/>
      <c r="H63" s="78"/>
      <c r="I63" s="78"/>
      <c r="J63" s="78"/>
      <c r="K63" s="79"/>
      <c r="L63" s="78"/>
      <c r="M63" s="78"/>
      <c r="N63" s="78"/>
      <c r="O63" s="78"/>
      <c r="P63" s="78"/>
      <c r="Q63" s="78"/>
      <c r="R63" s="80"/>
      <c r="S63" s="81"/>
      <c r="T63" s="81"/>
      <c r="U63" s="82"/>
    </row>
    <row r="64" spans="1:21" ht="24.75" thickBot="1">
      <c r="A64" s="365" t="s">
        <v>74</v>
      </c>
      <c r="B64" s="367" t="s">
        <v>75</v>
      </c>
      <c r="C64" s="247" t="s">
        <v>76</v>
      </c>
      <c r="D64" s="83" t="s">
        <v>77</v>
      </c>
      <c r="E64" s="250">
        <v>1395368</v>
      </c>
      <c r="F64" s="252">
        <f>+E64+E69+E75</f>
        <v>3636445.1399999997</v>
      </c>
      <c r="G64" s="84"/>
      <c r="H64" s="85"/>
      <c r="I64" s="14"/>
      <c r="J64" s="14"/>
      <c r="K64" s="86"/>
      <c r="L64" s="85"/>
      <c r="M64" s="85"/>
      <c r="N64" s="85"/>
      <c r="O64" s="87"/>
      <c r="P64" s="85"/>
      <c r="Q64" s="88"/>
      <c r="R64" s="89"/>
      <c r="T64" s="11">
        <f>E64+E69+E75</f>
        <v>3636445.1399999997</v>
      </c>
      <c r="U64" s="354" t="s">
        <v>78</v>
      </c>
    </row>
    <row r="65" spans="1:21" ht="24">
      <c r="A65" s="366"/>
      <c r="B65" s="368"/>
      <c r="C65" s="248"/>
      <c r="D65" s="90" t="s">
        <v>79</v>
      </c>
      <c r="E65" s="238"/>
      <c r="F65" s="253"/>
      <c r="G65" s="91"/>
      <c r="H65" s="92"/>
      <c r="I65" s="37"/>
      <c r="J65" s="37"/>
      <c r="K65" s="93"/>
      <c r="L65" s="37"/>
      <c r="M65" s="37"/>
      <c r="N65" s="15"/>
      <c r="O65" s="94"/>
      <c r="P65" s="92"/>
      <c r="Q65" s="95"/>
      <c r="R65" s="96"/>
      <c r="U65" s="355"/>
    </row>
    <row r="66" spans="1:21" ht="36">
      <c r="A66" s="366"/>
      <c r="B66" s="368"/>
      <c r="C66" s="248"/>
      <c r="D66" s="90" t="s">
        <v>80</v>
      </c>
      <c r="E66" s="238"/>
      <c r="F66" s="253"/>
      <c r="G66" s="91"/>
      <c r="H66" s="92"/>
      <c r="I66" s="15"/>
      <c r="J66" s="15"/>
      <c r="K66" s="97"/>
      <c r="L66" s="37"/>
      <c r="M66" s="37"/>
      <c r="N66" s="37"/>
      <c r="O66" s="94"/>
      <c r="P66" s="92"/>
      <c r="Q66" s="95"/>
      <c r="R66" s="96"/>
      <c r="U66" s="355"/>
    </row>
    <row r="67" spans="1:21" ht="24">
      <c r="A67" s="366"/>
      <c r="B67" s="368"/>
      <c r="C67" s="248"/>
      <c r="D67" s="90" t="s">
        <v>81</v>
      </c>
      <c r="E67" s="238"/>
      <c r="F67" s="253"/>
      <c r="G67" s="98"/>
      <c r="H67" s="15"/>
      <c r="I67" s="15"/>
      <c r="J67" s="15"/>
      <c r="K67" s="97"/>
      <c r="L67" s="15"/>
      <c r="M67" s="15"/>
      <c r="N67" s="15"/>
      <c r="O67" s="47"/>
      <c r="P67" s="15"/>
      <c r="Q67" s="20"/>
      <c r="R67" s="16"/>
      <c r="U67" s="355"/>
    </row>
    <row r="68" spans="1:21" ht="24.75" thickBot="1">
      <c r="A68" s="366"/>
      <c r="B68" s="368"/>
      <c r="C68" s="248"/>
      <c r="D68" s="90" t="s">
        <v>82</v>
      </c>
      <c r="E68" s="238"/>
      <c r="F68" s="253"/>
      <c r="G68" s="99"/>
      <c r="H68" s="37"/>
      <c r="I68" s="15"/>
      <c r="J68" s="15"/>
      <c r="K68" s="97"/>
      <c r="L68" s="15"/>
      <c r="M68" s="15"/>
      <c r="N68" s="15"/>
      <c r="O68" s="47"/>
      <c r="P68" s="37"/>
      <c r="Q68" s="100"/>
      <c r="R68" s="39"/>
      <c r="U68" s="355"/>
    </row>
    <row r="69" spans="1:21">
      <c r="A69" s="366"/>
      <c r="B69" s="368"/>
      <c r="C69" s="357" t="s">
        <v>83</v>
      </c>
      <c r="D69" s="101" t="s">
        <v>29</v>
      </c>
      <c r="E69" s="250">
        <v>1818484.15</v>
      </c>
      <c r="F69" s="253"/>
      <c r="G69" s="91"/>
      <c r="H69" s="15"/>
      <c r="I69" s="15"/>
      <c r="J69" s="15"/>
      <c r="K69" s="97"/>
      <c r="L69" s="15"/>
      <c r="M69" s="15"/>
      <c r="N69" s="15"/>
      <c r="O69" s="47"/>
      <c r="P69" s="15"/>
      <c r="Q69" s="20"/>
      <c r="R69" s="16"/>
      <c r="U69" s="355"/>
    </row>
    <row r="70" spans="1:21">
      <c r="A70" s="366"/>
      <c r="B70" s="368"/>
      <c r="C70" s="248"/>
      <c r="D70" s="102" t="s">
        <v>30</v>
      </c>
      <c r="E70" s="238"/>
      <c r="F70" s="253"/>
      <c r="G70" s="91"/>
      <c r="H70" s="15"/>
      <c r="I70" s="15"/>
      <c r="J70" s="15"/>
      <c r="K70" s="97"/>
      <c r="L70" s="15"/>
      <c r="M70" s="15"/>
      <c r="N70" s="15"/>
      <c r="O70" s="47"/>
      <c r="P70" s="15"/>
      <c r="Q70" s="20"/>
      <c r="R70" s="16"/>
      <c r="U70" s="355"/>
    </row>
    <row r="71" spans="1:21">
      <c r="A71" s="366"/>
      <c r="B71" s="368"/>
      <c r="C71" s="248"/>
      <c r="D71" s="102" t="s">
        <v>31</v>
      </c>
      <c r="E71" s="238"/>
      <c r="F71" s="253"/>
      <c r="G71" s="91"/>
      <c r="H71" s="15"/>
      <c r="I71" s="15"/>
      <c r="J71" s="15"/>
      <c r="K71" s="97"/>
      <c r="L71" s="15"/>
      <c r="M71" s="15"/>
      <c r="N71" s="15"/>
      <c r="O71" s="47"/>
      <c r="P71" s="15"/>
      <c r="Q71" s="20"/>
      <c r="R71" s="16"/>
      <c r="U71" s="355"/>
    </row>
    <row r="72" spans="1:21">
      <c r="A72" s="366"/>
      <c r="B72" s="368"/>
      <c r="C72" s="248"/>
      <c r="D72" s="102" t="s">
        <v>32</v>
      </c>
      <c r="E72" s="238"/>
      <c r="F72" s="253"/>
      <c r="G72" s="91"/>
      <c r="H72" s="15"/>
      <c r="I72" s="15"/>
      <c r="J72" s="15"/>
      <c r="K72" s="97"/>
      <c r="L72" s="15"/>
      <c r="M72" s="15"/>
      <c r="N72" s="15"/>
      <c r="O72" s="47"/>
      <c r="P72" s="15"/>
      <c r="Q72" s="20"/>
      <c r="R72" s="16"/>
      <c r="U72" s="355"/>
    </row>
    <row r="73" spans="1:21">
      <c r="A73" s="366"/>
      <c r="B73" s="368"/>
      <c r="C73" s="248"/>
      <c r="D73" s="102" t="s">
        <v>33</v>
      </c>
      <c r="E73" s="238"/>
      <c r="F73" s="253"/>
      <c r="G73" s="91"/>
      <c r="H73" s="15"/>
      <c r="I73" s="15"/>
      <c r="J73" s="15"/>
      <c r="K73" s="97"/>
      <c r="L73" s="15"/>
      <c r="M73" s="15"/>
      <c r="N73" s="15"/>
      <c r="O73" s="47"/>
      <c r="P73" s="15"/>
      <c r="Q73" s="20"/>
      <c r="R73" s="16"/>
      <c r="U73" s="355"/>
    </row>
    <row r="74" spans="1:21" ht="12.75" thickBot="1">
      <c r="A74" s="366"/>
      <c r="B74" s="368"/>
      <c r="C74" s="249"/>
      <c r="D74" s="103" t="s">
        <v>34</v>
      </c>
      <c r="E74" s="251"/>
      <c r="F74" s="253"/>
      <c r="G74" s="104"/>
      <c r="H74" s="105"/>
      <c r="I74" s="105"/>
      <c r="J74" s="105"/>
      <c r="K74" s="106"/>
      <c r="L74" s="105"/>
      <c r="M74" s="105"/>
      <c r="N74" s="105"/>
      <c r="O74" s="107"/>
      <c r="P74" s="105"/>
      <c r="Q74" s="108"/>
      <c r="R74" s="109"/>
      <c r="U74" s="355"/>
    </row>
    <row r="75" spans="1:21">
      <c r="A75" s="366"/>
      <c r="B75" s="368"/>
      <c r="C75" s="358" t="s">
        <v>84</v>
      </c>
      <c r="D75" s="110" t="s">
        <v>36</v>
      </c>
      <c r="E75" s="315">
        <v>422592.99</v>
      </c>
      <c r="F75" s="253"/>
      <c r="G75" s="111"/>
      <c r="H75" s="8"/>
      <c r="I75" s="8"/>
      <c r="J75" s="8"/>
      <c r="K75" s="112"/>
      <c r="L75" s="8"/>
      <c r="M75" s="8"/>
      <c r="N75" s="8"/>
      <c r="O75" s="113"/>
      <c r="P75" s="8"/>
      <c r="Q75" s="7"/>
      <c r="R75" s="9"/>
      <c r="U75" s="355"/>
    </row>
    <row r="76" spans="1:21">
      <c r="A76" s="366"/>
      <c r="B76" s="368"/>
      <c r="C76" s="359"/>
      <c r="D76" s="114" t="s">
        <v>37</v>
      </c>
      <c r="E76" s="307"/>
      <c r="F76" s="253"/>
      <c r="G76" s="91"/>
      <c r="H76" s="15"/>
      <c r="I76" s="15"/>
      <c r="J76" s="15"/>
      <c r="K76" s="97"/>
      <c r="L76" s="15"/>
      <c r="M76" s="15"/>
      <c r="N76" s="15"/>
      <c r="O76" s="47"/>
      <c r="P76" s="15"/>
      <c r="Q76" s="20"/>
      <c r="R76" s="16"/>
      <c r="U76" s="355"/>
    </row>
    <row r="77" spans="1:21">
      <c r="A77" s="366"/>
      <c r="B77" s="368"/>
      <c r="C77" s="359"/>
      <c r="D77" s="114" t="s">
        <v>38</v>
      </c>
      <c r="E77" s="307"/>
      <c r="F77" s="253"/>
      <c r="G77" s="55"/>
      <c r="H77" s="53"/>
      <c r="I77" s="53"/>
      <c r="J77" s="53"/>
      <c r="K77" s="53"/>
      <c r="L77" s="53"/>
      <c r="M77" s="53"/>
      <c r="N77" s="53"/>
      <c r="O77" s="115"/>
      <c r="P77" s="53"/>
      <c r="Q77" s="52"/>
      <c r="R77" s="116"/>
      <c r="U77" s="355"/>
    </row>
    <row r="78" spans="1:21" ht="12.75" thickBot="1">
      <c r="A78" s="366"/>
      <c r="B78" s="368"/>
      <c r="C78" s="360"/>
      <c r="D78" s="117" t="s">
        <v>39</v>
      </c>
      <c r="E78" s="316"/>
      <c r="F78" s="254"/>
      <c r="G78" s="59"/>
      <c r="H78" s="60"/>
      <c r="I78" s="60"/>
      <c r="J78" s="60"/>
      <c r="K78" s="60"/>
      <c r="L78" s="60"/>
      <c r="M78" s="60"/>
      <c r="N78" s="60"/>
      <c r="O78" s="118"/>
      <c r="P78" s="60"/>
      <c r="Q78" s="69"/>
      <c r="R78" s="119"/>
      <c r="U78" s="356"/>
    </row>
    <row r="79" spans="1:21" ht="33.75">
      <c r="A79" s="366"/>
      <c r="B79" s="368"/>
      <c r="C79" s="361" t="s">
        <v>85</v>
      </c>
      <c r="D79" s="120" t="s">
        <v>86</v>
      </c>
      <c r="E79" s="307">
        <v>2100000</v>
      </c>
      <c r="F79" s="252">
        <f>+E79+E84+E91</f>
        <v>4472517.03</v>
      </c>
      <c r="G79" s="121"/>
      <c r="H79" s="63"/>
      <c r="I79" s="63"/>
      <c r="J79" s="63"/>
      <c r="K79" s="63"/>
      <c r="L79" s="63"/>
      <c r="M79" s="63"/>
      <c r="N79" s="63"/>
      <c r="O79" s="122"/>
      <c r="P79" s="63"/>
      <c r="Q79" s="62"/>
      <c r="R79" s="123"/>
      <c r="U79" s="354" t="s">
        <v>87</v>
      </c>
    </row>
    <row r="80" spans="1:21" ht="22.5">
      <c r="A80" s="366"/>
      <c r="B80" s="368"/>
      <c r="C80" s="362"/>
      <c r="D80" s="124" t="s">
        <v>88</v>
      </c>
      <c r="E80" s="307"/>
      <c r="F80" s="253"/>
      <c r="G80" s="55"/>
      <c r="H80" s="53"/>
      <c r="I80" s="53"/>
      <c r="J80" s="53"/>
      <c r="K80" s="53"/>
      <c r="L80" s="53"/>
      <c r="M80" s="53"/>
      <c r="N80" s="53"/>
      <c r="O80" s="115"/>
      <c r="P80" s="53"/>
      <c r="Q80" s="52"/>
      <c r="R80" s="116"/>
      <c r="U80" s="355"/>
    </row>
    <row r="81" spans="1:21" ht="22.5">
      <c r="A81" s="366"/>
      <c r="B81" s="368"/>
      <c r="C81" s="362"/>
      <c r="D81" s="125" t="s">
        <v>89</v>
      </c>
      <c r="E81" s="307"/>
      <c r="F81" s="253"/>
      <c r="G81" s="55"/>
      <c r="H81" s="53"/>
      <c r="I81" s="53"/>
      <c r="J81" s="53"/>
      <c r="K81" s="53"/>
      <c r="L81" s="53"/>
      <c r="M81" s="53"/>
      <c r="N81" s="53"/>
      <c r="O81" s="115"/>
      <c r="P81" s="53"/>
      <c r="Q81" s="52"/>
      <c r="R81" s="116"/>
      <c r="U81" s="355"/>
    </row>
    <row r="82" spans="1:21">
      <c r="A82" s="366"/>
      <c r="B82" s="368"/>
      <c r="C82" s="362"/>
      <c r="D82" s="126" t="s">
        <v>90</v>
      </c>
      <c r="E82" s="307"/>
      <c r="F82" s="253"/>
      <c r="G82" s="55"/>
      <c r="H82" s="53"/>
      <c r="I82" s="53"/>
      <c r="J82" s="53"/>
      <c r="K82" s="53"/>
      <c r="L82" s="53"/>
      <c r="M82" s="53"/>
      <c r="N82" s="53"/>
      <c r="O82" s="115"/>
      <c r="P82" s="53"/>
      <c r="Q82" s="52"/>
      <c r="R82" s="116"/>
      <c r="U82" s="355"/>
    </row>
    <row r="83" spans="1:21" ht="22.5">
      <c r="A83" s="366"/>
      <c r="B83" s="368"/>
      <c r="C83" s="362"/>
      <c r="D83" s="124" t="s">
        <v>91</v>
      </c>
      <c r="E83" s="307"/>
      <c r="F83" s="253"/>
      <c r="G83" s="55"/>
      <c r="H83" s="53"/>
      <c r="I83" s="53"/>
      <c r="J83" s="53"/>
      <c r="K83" s="53"/>
      <c r="L83" s="53"/>
      <c r="M83" s="53"/>
      <c r="N83" s="53"/>
      <c r="O83" s="115"/>
      <c r="P83" s="53"/>
      <c r="Q83" s="52"/>
      <c r="R83" s="116"/>
      <c r="U83" s="355"/>
    </row>
    <row r="84" spans="1:21">
      <c r="A84" s="366"/>
      <c r="B84" s="368"/>
      <c r="C84" s="241" t="s">
        <v>84</v>
      </c>
      <c r="D84" s="71" t="s">
        <v>92</v>
      </c>
      <c r="E84" s="306">
        <v>617719.68000000005</v>
      </c>
      <c r="F84" s="253"/>
      <c r="G84" s="55"/>
      <c r="H84" s="53"/>
      <c r="I84" s="53"/>
      <c r="J84" s="53"/>
      <c r="K84" s="53"/>
      <c r="L84" s="53"/>
      <c r="M84" s="53"/>
      <c r="N84" s="53"/>
      <c r="O84" s="115"/>
      <c r="P84" s="53"/>
      <c r="Q84" s="52"/>
      <c r="R84" s="116"/>
      <c r="U84" s="355"/>
    </row>
    <row r="85" spans="1:21">
      <c r="A85" s="366"/>
      <c r="B85" s="368"/>
      <c r="C85" s="242"/>
      <c r="D85" s="71" t="s">
        <v>93</v>
      </c>
      <c r="E85" s="307"/>
      <c r="F85" s="253"/>
      <c r="G85" s="55"/>
      <c r="H85" s="53"/>
      <c r="I85" s="53"/>
      <c r="J85" s="53"/>
      <c r="K85" s="53"/>
      <c r="L85" s="53"/>
      <c r="M85" s="53"/>
      <c r="N85" s="53"/>
      <c r="O85" s="115"/>
      <c r="P85" s="53"/>
      <c r="Q85" s="52"/>
      <c r="R85" s="116"/>
      <c r="U85" s="355"/>
    </row>
    <row r="86" spans="1:21">
      <c r="A86" s="366"/>
      <c r="B86" s="368"/>
      <c r="C86" s="242"/>
      <c r="D86" s="71" t="s">
        <v>94</v>
      </c>
      <c r="E86" s="307"/>
      <c r="F86" s="253"/>
      <c r="G86" s="55"/>
      <c r="H86" s="53"/>
      <c r="I86" s="53"/>
      <c r="J86" s="53"/>
      <c r="K86" s="53"/>
      <c r="L86" s="53"/>
      <c r="M86" s="53"/>
      <c r="N86" s="53"/>
      <c r="O86" s="115"/>
      <c r="P86" s="53"/>
      <c r="Q86" s="52"/>
      <c r="R86" s="116"/>
      <c r="U86" s="355"/>
    </row>
    <row r="87" spans="1:21">
      <c r="A87" s="366"/>
      <c r="B87" s="368"/>
      <c r="C87" s="242"/>
      <c r="D87" s="71" t="s">
        <v>95</v>
      </c>
      <c r="E87" s="307"/>
      <c r="F87" s="253"/>
      <c r="G87" s="55"/>
      <c r="H87" s="53"/>
      <c r="I87" s="53"/>
      <c r="J87" s="53"/>
      <c r="K87" s="53"/>
      <c r="L87" s="53"/>
      <c r="M87" s="53"/>
      <c r="N87" s="53"/>
      <c r="O87" s="115"/>
      <c r="P87" s="53"/>
      <c r="Q87" s="52"/>
      <c r="R87" s="116"/>
      <c r="U87" s="355"/>
    </row>
    <row r="88" spans="1:21">
      <c r="A88" s="366"/>
      <c r="B88" s="368"/>
      <c r="C88" s="242"/>
      <c r="D88" s="127" t="s">
        <v>96</v>
      </c>
      <c r="E88" s="307"/>
      <c r="F88" s="253"/>
      <c r="G88" s="55"/>
      <c r="H88" s="53"/>
      <c r="I88" s="53"/>
      <c r="J88" s="53"/>
      <c r="K88" s="53"/>
      <c r="L88" s="53"/>
      <c r="M88" s="53"/>
      <c r="N88" s="53"/>
      <c r="O88" s="115"/>
      <c r="P88" s="53"/>
      <c r="Q88" s="52"/>
      <c r="R88" s="116"/>
      <c r="U88" s="355"/>
    </row>
    <row r="89" spans="1:21">
      <c r="A89" s="366"/>
      <c r="B89" s="368"/>
      <c r="C89" s="242"/>
      <c r="D89" s="127" t="s">
        <v>97</v>
      </c>
      <c r="E89" s="307"/>
      <c r="F89" s="253"/>
      <c r="G89" s="55"/>
      <c r="H89" s="53"/>
      <c r="I89" s="53"/>
      <c r="J89" s="53"/>
      <c r="K89" s="53"/>
      <c r="L89" s="53"/>
      <c r="M89" s="53"/>
      <c r="N89" s="53"/>
      <c r="O89" s="115"/>
      <c r="P89" s="53"/>
      <c r="Q89" s="52"/>
      <c r="R89" s="116"/>
      <c r="U89" s="355"/>
    </row>
    <row r="90" spans="1:21" ht="12.75" thickBot="1">
      <c r="A90" s="366"/>
      <c r="B90" s="368"/>
      <c r="C90" s="243"/>
      <c r="D90" s="128" t="s">
        <v>98</v>
      </c>
      <c r="E90" s="316"/>
      <c r="F90" s="253"/>
      <c r="G90" s="59"/>
      <c r="H90" s="60"/>
      <c r="I90" s="60"/>
      <c r="J90" s="60"/>
      <c r="K90" s="60"/>
      <c r="L90" s="60"/>
      <c r="M90" s="60"/>
      <c r="N90" s="60"/>
      <c r="O90" s="118"/>
      <c r="P90" s="60"/>
      <c r="Q90" s="69"/>
      <c r="R90" s="119"/>
      <c r="U90" s="355"/>
    </row>
    <row r="91" spans="1:21">
      <c r="A91" s="366"/>
      <c r="B91" s="368"/>
      <c r="C91" s="242" t="s">
        <v>84</v>
      </c>
      <c r="D91" s="129" t="s">
        <v>36</v>
      </c>
      <c r="E91" s="315">
        <v>1754797.35</v>
      </c>
      <c r="F91" s="253"/>
      <c r="G91" s="130"/>
      <c r="H91" s="66"/>
      <c r="I91" s="66"/>
      <c r="J91" s="66"/>
      <c r="K91" s="66"/>
      <c r="L91" s="66"/>
      <c r="M91" s="66"/>
      <c r="N91" s="66"/>
      <c r="O91" s="131"/>
      <c r="P91" s="66"/>
      <c r="Q91" s="65"/>
      <c r="R91" s="132"/>
      <c r="U91" s="355"/>
    </row>
    <row r="92" spans="1:21">
      <c r="A92" s="366"/>
      <c r="B92" s="368"/>
      <c r="C92" s="242"/>
      <c r="D92" s="114" t="s">
        <v>37</v>
      </c>
      <c r="E92" s="307"/>
      <c r="F92" s="253"/>
      <c r="G92" s="130"/>
      <c r="H92" s="66"/>
      <c r="I92" s="66"/>
      <c r="J92" s="66"/>
      <c r="K92" s="66"/>
      <c r="L92" s="66"/>
      <c r="M92" s="66"/>
      <c r="N92" s="66"/>
      <c r="O92" s="131"/>
      <c r="P92" s="66"/>
      <c r="Q92" s="65"/>
      <c r="R92" s="132"/>
      <c r="U92" s="355"/>
    </row>
    <row r="93" spans="1:21">
      <c r="A93" s="366"/>
      <c r="B93" s="368"/>
      <c r="C93" s="242"/>
      <c r="D93" s="114" t="s">
        <v>38</v>
      </c>
      <c r="E93" s="307"/>
      <c r="F93" s="253"/>
      <c r="G93" s="130"/>
      <c r="H93" s="66"/>
      <c r="I93" s="66"/>
      <c r="J93" s="66"/>
      <c r="K93" s="66"/>
      <c r="L93" s="66"/>
      <c r="M93" s="66"/>
      <c r="N93" s="66"/>
      <c r="O93" s="131"/>
      <c r="P93" s="66"/>
      <c r="Q93" s="65"/>
      <c r="R93" s="132"/>
      <c r="U93" s="355"/>
    </row>
    <row r="94" spans="1:21" ht="12.75" thickBot="1">
      <c r="A94" s="366"/>
      <c r="B94" s="368"/>
      <c r="C94" s="242"/>
      <c r="D94" s="133" t="s">
        <v>39</v>
      </c>
      <c r="E94" s="316"/>
      <c r="F94" s="254"/>
      <c r="G94" s="130"/>
      <c r="H94" s="66"/>
      <c r="I94" s="66"/>
      <c r="J94" s="66"/>
      <c r="K94" s="66"/>
      <c r="L94" s="66"/>
      <c r="M94" s="66"/>
      <c r="N94" s="66"/>
      <c r="O94" s="131"/>
      <c r="P94" s="66"/>
      <c r="Q94" s="65"/>
      <c r="R94" s="132"/>
      <c r="U94" s="355"/>
    </row>
    <row r="95" spans="1:21" ht="12.75" thickBot="1">
      <c r="A95" s="339" t="s">
        <v>99</v>
      </c>
      <c r="B95" s="340"/>
      <c r="C95" s="340"/>
      <c r="D95" s="341"/>
      <c r="E95" s="134">
        <f>SUM(E64:E94)</f>
        <v>8108962.1699999999</v>
      </c>
      <c r="F95" s="134">
        <f>+F79+F64</f>
        <v>8108962.1699999999</v>
      </c>
      <c r="G95" s="135"/>
      <c r="H95" s="136"/>
      <c r="I95" s="136"/>
      <c r="J95" s="136"/>
      <c r="K95" s="136"/>
      <c r="L95" s="136"/>
      <c r="M95" s="136"/>
      <c r="N95" s="136"/>
      <c r="O95" s="136"/>
      <c r="P95" s="137"/>
      <c r="Q95" s="136"/>
      <c r="R95" s="138"/>
      <c r="S95" s="139"/>
      <c r="T95" s="140"/>
      <c r="U95" s="141"/>
    </row>
    <row r="96" spans="1:21" ht="36.75" thickBot="1">
      <c r="A96" s="342" t="s">
        <v>100</v>
      </c>
      <c r="B96" s="344" t="s">
        <v>101</v>
      </c>
      <c r="C96" s="347" t="s">
        <v>102</v>
      </c>
      <c r="D96" s="142" t="s">
        <v>86</v>
      </c>
      <c r="E96" s="350">
        <v>2000000</v>
      </c>
      <c r="F96" s="353">
        <f>+E96+E102+E108</f>
        <v>9850367.9499999993</v>
      </c>
      <c r="G96" s="14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0"/>
      <c r="T96" s="11">
        <f>SUM(E96:E116)</f>
        <v>9850367.9499999993</v>
      </c>
      <c r="U96" s="334" t="s">
        <v>103</v>
      </c>
    </row>
    <row r="97" spans="1:21" ht="48">
      <c r="A97" s="343"/>
      <c r="B97" s="345"/>
      <c r="C97" s="348"/>
      <c r="D97" s="144" t="s">
        <v>104</v>
      </c>
      <c r="E97" s="351"/>
      <c r="F97" s="353"/>
      <c r="G97" s="99"/>
      <c r="H97" s="37"/>
      <c r="I97" s="37"/>
      <c r="J97" s="15"/>
      <c r="K97" s="15"/>
      <c r="L97" s="15"/>
      <c r="M97" s="15"/>
      <c r="N97" s="37"/>
      <c r="O97" s="37"/>
      <c r="P97" s="37"/>
      <c r="Q97" s="37"/>
      <c r="R97" s="37"/>
      <c r="S97" s="140"/>
      <c r="T97" s="140"/>
      <c r="U97" s="335"/>
    </row>
    <row r="98" spans="1:21" ht="36">
      <c r="A98" s="343"/>
      <c r="B98" s="345"/>
      <c r="C98" s="348"/>
      <c r="D98" s="145" t="s">
        <v>105</v>
      </c>
      <c r="E98" s="351"/>
      <c r="F98" s="353"/>
      <c r="G98" s="98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40"/>
      <c r="T98" s="140"/>
      <c r="U98" s="335"/>
    </row>
    <row r="99" spans="1:21" ht="60">
      <c r="A99" s="343"/>
      <c r="B99" s="345"/>
      <c r="C99" s="348"/>
      <c r="D99" s="144" t="s">
        <v>106</v>
      </c>
      <c r="E99" s="351"/>
      <c r="F99" s="353"/>
      <c r="G99" s="98"/>
      <c r="H99" s="15"/>
      <c r="I99" s="15"/>
      <c r="J99" s="37"/>
      <c r="K99" s="15"/>
      <c r="L99" s="15"/>
      <c r="M99" s="15"/>
      <c r="N99" s="15"/>
      <c r="O99" s="37"/>
      <c r="P99" s="37"/>
      <c r="Q99" s="37"/>
      <c r="R99" s="37"/>
      <c r="S99" s="140"/>
      <c r="T99" s="140"/>
      <c r="U99" s="335"/>
    </row>
    <row r="100" spans="1:21" ht="48">
      <c r="A100" s="343"/>
      <c r="B100" s="345"/>
      <c r="C100" s="348"/>
      <c r="D100" s="144" t="s">
        <v>107</v>
      </c>
      <c r="E100" s="351"/>
      <c r="F100" s="353"/>
      <c r="G100" s="98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40"/>
      <c r="T100" s="140"/>
      <c r="U100" s="335"/>
    </row>
    <row r="101" spans="1:21" ht="36.75" thickBot="1">
      <c r="A101" s="343"/>
      <c r="B101" s="345"/>
      <c r="C101" s="349"/>
      <c r="D101" s="146" t="s">
        <v>108</v>
      </c>
      <c r="E101" s="352"/>
      <c r="F101" s="353"/>
      <c r="G101" s="98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40"/>
      <c r="T101" s="140"/>
      <c r="U101" s="335"/>
    </row>
    <row r="102" spans="1:21">
      <c r="A102" s="343"/>
      <c r="B102" s="346"/>
      <c r="C102" s="336" t="s">
        <v>109</v>
      </c>
      <c r="D102" s="49" t="s">
        <v>29</v>
      </c>
      <c r="E102" s="315">
        <v>5171695.45</v>
      </c>
      <c r="F102" s="353"/>
      <c r="G102" s="55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140"/>
      <c r="T102" s="140"/>
      <c r="U102" s="335"/>
    </row>
    <row r="103" spans="1:21">
      <c r="A103" s="343"/>
      <c r="B103" s="346"/>
      <c r="C103" s="336"/>
      <c r="D103" s="19" t="s">
        <v>30</v>
      </c>
      <c r="E103" s="307"/>
      <c r="F103" s="353"/>
      <c r="G103" s="55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140"/>
      <c r="T103" s="140"/>
      <c r="U103" s="335"/>
    </row>
    <row r="104" spans="1:21">
      <c r="A104" s="343"/>
      <c r="B104" s="346"/>
      <c r="C104" s="336"/>
      <c r="D104" s="19" t="s">
        <v>31</v>
      </c>
      <c r="E104" s="307"/>
      <c r="F104" s="353"/>
      <c r="G104" s="55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140"/>
      <c r="T104" s="140"/>
      <c r="U104" s="335"/>
    </row>
    <row r="105" spans="1:21">
      <c r="A105" s="343"/>
      <c r="B105" s="346"/>
      <c r="C105" s="336"/>
      <c r="D105" s="19" t="s">
        <v>32</v>
      </c>
      <c r="E105" s="307"/>
      <c r="F105" s="353"/>
      <c r="G105" s="55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140"/>
      <c r="T105" s="140"/>
      <c r="U105" s="335"/>
    </row>
    <row r="106" spans="1:21">
      <c r="A106" s="343"/>
      <c r="B106" s="346"/>
      <c r="C106" s="336"/>
      <c r="D106" s="19" t="s">
        <v>33</v>
      </c>
      <c r="E106" s="307"/>
      <c r="F106" s="353"/>
      <c r="G106" s="55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140"/>
      <c r="T106" s="140"/>
      <c r="U106" s="335"/>
    </row>
    <row r="107" spans="1:21" ht="12.75" thickBot="1">
      <c r="A107" s="343"/>
      <c r="B107" s="346"/>
      <c r="C107" s="336"/>
      <c r="D107" s="51" t="s">
        <v>34</v>
      </c>
      <c r="E107" s="316"/>
      <c r="F107" s="353"/>
      <c r="G107" s="55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140"/>
      <c r="T107" s="140"/>
      <c r="U107" s="335"/>
    </row>
    <row r="108" spans="1:21">
      <c r="A108" s="343"/>
      <c r="B108" s="345"/>
      <c r="C108" s="256" t="s">
        <v>110</v>
      </c>
      <c r="D108" s="126" t="s">
        <v>111</v>
      </c>
      <c r="E108" s="315">
        <v>2678672.5</v>
      </c>
      <c r="F108" s="353"/>
      <c r="G108" s="55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140"/>
      <c r="T108" s="140"/>
      <c r="U108" s="335"/>
    </row>
    <row r="109" spans="1:21" ht="22.5">
      <c r="A109" s="343"/>
      <c r="B109" s="345"/>
      <c r="C109" s="242"/>
      <c r="D109" s="124" t="s">
        <v>112</v>
      </c>
      <c r="E109" s="307"/>
      <c r="F109" s="353"/>
      <c r="G109" s="55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140"/>
      <c r="T109" s="140"/>
      <c r="U109" s="335"/>
    </row>
    <row r="110" spans="1:21">
      <c r="A110" s="343"/>
      <c r="B110" s="345"/>
      <c r="C110" s="242"/>
      <c r="D110" s="126" t="s">
        <v>113</v>
      </c>
      <c r="E110" s="307"/>
      <c r="F110" s="353"/>
      <c r="G110" s="55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140"/>
      <c r="T110" s="140"/>
      <c r="U110" s="335"/>
    </row>
    <row r="111" spans="1:21">
      <c r="A111" s="343"/>
      <c r="B111" s="345"/>
      <c r="C111" s="242"/>
      <c r="D111" s="126" t="s">
        <v>114</v>
      </c>
      <c r="E111" s="307"/>
      <c r="F111" s="353"/>
      <c r="G111" s="55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140"/>
      <c r="T111" s="140"/>
      <c r="U111" s="335"/>
    </row>
    <row r="112" spans="1:21">
      <c r="A112" s="343"/>
      <c r="B112" s="345"/>
      <c r="C112" s="242"/>
      <c r="D112" s="126" t="s">
        <v>115</v>
      </c>
      <c r="E112" s="307"/>
      <c r="F112" s="353"/>
      <c r="G112" s="55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140"/>
      <c r="T112" s="140"/>
      <c r="U112" s="335"/>
    </row>
    <row r="113" spans="1:21">
      <c r="A113" s="343"/>
      <c r="B113" s="345"/>
      <c r="C113" s="242"/>
      <c r="D113" s="126" t="s">
        <v>116</v>
      </c>
      <c r="E113" s="307"/>
      <c r="F113" s="353"/>
      <c r="G113" s="55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140"/>
      <c r="T113" s="140"/>
      <c r="U113" s="335"/>
    </row>
    <row r="114" spans="1:21">
      <c r="A114" s="343"/>
      <c r="B114" s="345"/>
      <c r="C114" s="242"/>
      <c r="D114" s="126" t="s">
        <v>117</v>
      </c>
      <c r="E114" s="307"/>
      <c r="F114" s="353"/>
      <c r="G114" s="55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140"/>
      <c r="T114" s="140"/>
      <c r="U114" s="335"/>
    </row>
    <row r="115" spans="1:21">
      <c r="A115" s="343"/>
      <c r="B115" s="345"/>
      <c r="C115" s="242"/>
      <c r="D115" s="126" t="s">
        <v>118</v>
      </c>
      <c r="E115" s="307"/>
      <c r="F115" s="353"/>
      <c r="G115" s="55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140"/>
      <c r="T115" s="140"/>
      <c r="U115" s="335"/>
    </row>
    <row r="116" spans="1:21" ht="12.75" thickBot="1">
      <c r="A116" s="343"/>
      <c r="B116" s="345"/>
      <c r="C116" s="242"/>
      <c r="D116" s="126" t="s">
        <v>119</v>
      </c>
      <c r="E116" s="307"/>
      <c r="F116" s="353"/>
      <c r="G116" s="55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140"/>
      <c r="T116" s="140"/>
      <c r="U116" s="335"/>
    </row>
    <row r="117" spans="1:21" ht="12.75" thickBot="1">
      <c r="A117" s="337" t="s">
        <v>120</v>
      </c>
      <c r="B117" s="338"/>
      <c r="C117" s="338"/>
      <c r="D117" s="338"/>
      <c r="E117" s="147">
        <f>SUM(E96:E116)</f>
        <v>9850367.9499999993</v>
      </c>
      <c r="F117" s="147">
        <f>SUM(F96)</f>
        <v>9850367.9499999993</v>
      </c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9"/>
      <c r="T117" s="149"/>
      <c r="U117" s="150"/>
    </row>
    <row r="118" spans="1:21" ht="36.75" thickBot="1">
      <c r="A118" s="317" t="s">
        <v>121</v>
      </c>
      <c r="B118" s="320" t="s">
        <v>122</v>
      </c>
      <c r="C118" s="247" t="s">
        <v>123</v>
      </c>
      <c r="D118" s="151" t="s">
        <v>124</v>
      </c>
      <c r="E118" s="323">
        <v>621240.77</v>
      </c>
      <c r="F118" s="326">
        <f>+E118+E122+E128</f>
        <v>2375239.1800000002</v>
      </c>
      <c r="G118" s="98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6"/>
      <c r="S118" s="152"/>
      <c r="T118" s="152"/>
      <c r="U118" s="329" t="s">
        <v>125</v>
      </c>
    </row>
    <row r="119" spans="1:21" ht="36.75" thickBot="1">
      <c r="A119" s="318"/>
      <c r="B119" s="321"/>
      <c r="C119" s="248"/>
      <c r="D119" s="153" t="s">
        <v>126</v>
      </c>
      <c r="E119" s="324"/>
      <c r="F119" s="327"/>
      <c r="G119" s="98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6"/>
      <c r="S119" s="152"/>
      <c r="T119" s="152"/>
      <c r="U119" s="329"/>
    </row>
    <row r="120" spans="1:21" ht="24.75" thickBot="1">
      <c r="A120" s="318"/>
      <c r="B120" s="321"/>
      <c r="C120" s="248"/>
      <c r="D120" s="154" t="s">
        <v>127</v>
      </c>
      <c r="E120" s="324"/>
      <c r="F120" s="327"/>
      <c r="G120" s="98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6"/>
      <c r="S120" s="152"/>
      <c r="T120" s="152"/>
      <c r="U120" s="329"/>
    </row>
    <row r="121" spans="1:21" ht="48.75" thickBot="1">
      <c r="A121" s="318"/>
      <c r="B121" s="321"/>
      <c r="C121" s="249"/>
      <c r="D121" s="154" t="s">
        <v>128</v>
      </c>
      <c r="E121" s="325"/>
      <c r="F121" s="327"/>
      <c r="G121" s="98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6"/>
      <c r="S121" s="152"/>
      <c r="T121" s="152"/>
      <c r="U121" s="329"/>
    </row>
    <row r="122" spans="1:21">
      <c r="A122" s="318"/>
      <c r="B122" s="321"/>
      <c r="C122" s="247" t="s">
        <v>129</v>
      </c>
      <c r="D122" s="101" t="s">
        <v>29</v>
      </c>
      <c r="E122" s="331">
        <v>1165870.3700000001</v>
      </c>
      <c r="F122" s="327"/>
      <c r="G122" s="99"/>
      <c r="H122" s="37"/>
      <c r="I122" s="15"/>
      <c r="J122" s="15"/>
      <c r="K122" s="36"/>
      <c r="L122" s="36"/>
      <c r="M122" s="50"/>
      <c r="N122" s="50"/>
      <c r="O122" s="50"/>
      <c r="P122" s="50"/>
      <c r="Q122" s="37"/>
      <c r="R122" s="16"/>
      <c r="S122" s="152"/>
      <c r="T122" s="152"/>
      <c r="U122" s="329"/>
    </row>
    <row r="123" spans="1:21">
      <c r="A123" s="318"/>
      <c r="B123" s="321"/>
      <c r="C123" s="248"/>
      <c r="D123" s="102" t="s">
        <v>30</v>
      </c>
      <c r="E123" s="332"/>
      <c r="F123" s="327"/>
      <c r="G123" s="99"/>
      <c r="H123" s="37"/>
      <c r="I123" s="15"/>
      <c r="J123" s="15"/>
      <c r="K123" s="36"/>
      <c r="L123" s="36"/>
      <c r="M123" s="50"/>
      <c r="N123" s="50"/>
      <c r="O123" s="50"/>
      <c r="P123" s="50"/>
      <c r="Q123" s="37"/>
      <c r="R123" s="16"/>
      <c r="S123" s="152"/>
      <c r="T123" s="152"/>
      <c r="U123" s="329"/>
    </row>
    <row r="124" spans="1:21">
      <c r="A124" s="318"/>
      <c r="B124" s="321"/>
      <c r="C124" s="248"/>
      <c r="D124" s="102" t="s">
        <v>31</v>
      </c>
      <c r="E124" s="332"/>
      <c r="F124" s="327"/>
      <c r="G124" s="99"/>
      <c r="H124" s="37"/>
      <c r="I124" s="15"/>
      <c r="J124" s="15"/>
      <c r="K124" s="36"/>
      <c r="L124" s="36"/>
      <c r="M124" s="50"/>
      <c r="N124" s="50"/>
      <c r="O124" s="50"/>
      <c r="P124" s="50"/>
      <c r="Q124" s="37"/>
      <c r="R124" s="16"/>
      <c r="S124" s="152"/>
      <c r="T124" s="152"/>
      <c r="U124" s="329"/>
    </row>
    <row r="125" spans="1:21">
      <c r="A125" s="318"/>
      <c r="B125" s="321"/>
      <c r="C125" s="248"/>
      <c r="D125" s="102" t="s">
        <v>32</v>
      </c>
      <c r="E125" s="332"/>
      <c r="F125" s="327"/>
      <c r="G125" s="99"/>
      <c r="H125" s="37"/>
      <c r="I125" s="15"/>
      <c r="J125" s="15"/>
      <c r="K125" s="36"/>
      <c r="L125" s="36"/>
      <c r="M125" s="50"/>
      <c r="N125" s="50"/>
      <c r="O125" s="50"/>
      <c r="P125" s="50"/>
      <c r="Q125" s="37"/>
      <c r="R125" s="16"/>
      <c r="S125" s="152"/>
      <c r="T125" s="152"/>
      <c r="U125" s="329"/>
    </row>
    <row r="126" spans="1:21">
      <c r="A126" s="318"/>
      <c r="B126" s="321"/>
      <c r="C126" s="248"/>
      <c r="D126" s="102" t="s">
        <v>33</v>
      </c>
      <c r="E126" s="332"/>
      <c r="F126" s="327"/>
      <c r="G126" s="99"/>
      <c r="H126" s="37"/>
      <c r="I126" s="15"/>
      <c r="J126" s="15"/>
      <c r="K126" s="36"/>
      <c r="L126" s="36"/>
      <c r="M126" s="50"/>
      <c r="N126" s="50"/>
      <c r="O126" s="50"/>
      <c r="P126" s="50"/>
      <c r="Q126" s="37"/>
      <c r="R126" s="16"/>
      <c r="S126" s="152"/>
      <c r="T126" s="152"/>
      <c r="U126" s="329"/>
    </row>
    <row r="127" spans="1:21" ht="12.75" thickBot="1">
      <c r="A127" s="318"/>
      <c r="B127" s="321"/>
      <c r="C127" s="249"/>
      <c r="D127" s="103" t="s">
        <v>34</v>
      </c>
      <c r="E127" s="333"/>
      <c r="F127" s="327"/>
      <c r="G127" s="99"/>
      <c r="H127" s="37"/>
      <c r="I127" s="15"/>
      <c r="J127" s="15"/>
      <c r="K127" s="36"/>
      <c r="L127" s="36"/>
      <c r="M127" s="50"/>
      <c r="N127" s="50"/>
      <c r="O127" s="50"/>
      <c r="P127" s="50"/>
      <c r="Q127" s="37"/>
      <c r="R127" s="16"/>
      <c r="S127" s="152"/>
      <c r="T127" s="152"/>
      <c r="U127" s="329"/>
    </row>
    <row r="128" spans="1:21">
      <c r="A128" s="318"/>
      <c r="B128" s="321"/>
      <c r="C128" s="256" t="s">
        <v>130</v>
      </c>
      <c r="D128" s="38" t="s">
        <v>131</v>
      </c>
      <c r="E128" s="250">
        <v>588128.04</v>
      </c>
      <c r="F128" s="327"/>
      <c r="G128" s="99"/>
      <c r="H128" s="37"/>
      <c r="I128" s="15"/>
      <c r="J128" s="15"/>
      <c r="K128" s="36"/>
      <c r="L128" s="36"/>
      <c r="M128" s="50"/>
      <c r="N128" s="50"/>
      <c r="O128" s="50"/>
      <c r="P128" s="50"/>
      <c r="Q128" s="37"/>
      <c r="R128" s="16"/>
      <c r="S128" s="152"/>
      <c r="T128" s="152"/>
      <c r="U128" s="329"/>
    </row>
    <row r="129" spans="1:22">
      <c r="A129" s="318"/>
      <c r="B129" s="321"/>
      <c r="C129" s="242"/>
      <c r="D129" s="22" t="s">
        <v>37</v>
      </c>
      <c r="E129" s="238"/>
      <c r="F129" s="327"/>
      <c r="G129" s="99"/>
      <c r="H129" s="37"/>
      <c r="I129" s="15"/>
      <c r="J129" s="15"/>
      <c r="K129" s="36"/>
      <c r="L129" s="36"/>
      <c r="M129" s="50"/>
      <c r="N129" s="50"/>
      <c r="O129" s="50"/>
      <c r="P129" s="50"/>
      <c r="Q129" s="37"/>
      <c r="R129" s="16"/>
      <c r="S129" s="152"/>
      <c r="T129" s="152"/>
      <c r="U129" s="329"/>
    </row>
    <row r="130" spans="1:22">
      <c r="A130" s="318"/>
      <c r="B130" s="321"/>
      <c r="C130" s="242"/>
      <c r="D130" s="22" t="s">
        <v>38</v>
      </c>
      <c r="E130" s="238"/>
      <c r="F130" s="327"/>
      <c r="G130" s="99"/>
      <c r="H130" s="37"/>
      <c r="I130" s="15"/>
      <c r="J130" s="15"/>
      <c r="K130" s="36"/>
      <c r="L130" s="36"/>
      <c r="M130" s="50"/>
      <c r="N130" s="50"/>
      <c r="O130" s="50"/>
      <c r="P130" s="50"/>
      <c r="Q130" s="37"/>
      <c r="R130" s="16"/>
      <c r="S130" s="152"/>
      <c r="T130" s="152"/>
      <c r="U130" s="329"/>
    </row>
    <row r="131" spans="1:22" ht="12.75" thickBot="1">
      <c r="A131" s="318"/>
      <c r="B131" s="321"/>
      <c r="C131" s="243"/>
      <c r="D131" s="40" t="s">
        <v>39</v>
      </c>
      <c r="E131" s="251"/>
      <c r="F131" s="328"/>
      <c r="G131" s="155"/>
      <c r="H131" s="156"/>
      <c r="I131" s="26"/>
      <c r="J131" s="26"/>
      <c r="K131" s="42"/>
      <c r="L131" s="42"/>
      <c r="M131" s="157"/>
      <c r="N131" s="157"/>
      <c r="O131" s="157"/>
      <c r="P131" s="157"/>
      <c r="Q131" s="156"/>
      <c r="R131" s="27"/>
      <c r="S131" s="158"/>
      <c r="T131" s="158"/>
      <c r="U131" s="330"/>
    </row>
    <row r="132" spans="1:22" ht="36">
      <c r="A132" s="318"/>
      <c r="B132" s="321"/>
      <c r="C132" s="247" t="s">
        <v>132</v>
      </c>
      <c r="D132" s="159" t="s">
        <v>133</v>
      </c>
      <c r="E132" s="309">
        <v>403000</v>
      </c>
      <c r="F132" s="311">
        <f>+E132+E138+E144</f>
        <v>1061101.98</v>
      </c>
      <c r="G132" s="98"/>
      <c r="H132" s="15"/>
      <c r="I132" s="15"/>
      <c r="J132" s="15"/>
      <c r="K132" s="15"/>
      <c r="L132" s="15"/>
      <c r="M132" s="50"/>
      <c r="N132" s="50"/>
      <c r="O132" s="50"/>
      <c r="P132" s="50"/>
      <c r="Q132" s="15"/>
      <c r="R132" s="16"/>
      <c r="U132" s="303" t="s">
        <v>134</v>
      </c>
    </row>
    <row r="133" spans="1:22" ht="36">
      <c r="A133" s="318"/>
      <c r="B133" s="321"/>
      <c r="C133" s="248"/>
      <c r="D133" s="160" t="s">
        <v>135</v>
      </c>
      <c r="E133" s="310"/>
      <c r="F133" s="312"/>
      <c r="G133" s="161"/>
      <c r="H133" s="36"/>
      <c r="I133" s="15"/>
      <c r="J133" s="15"/>
      <c r="K133" s="15"/>
      <c r="L133" s="15"/>
      <c r="M133" s="50"/>
      <c r="N133" s="50"/>
      <c r="O133" s="50"/>
      <c r="P133" s="50"/>
      <c r="Q133" s="15"/>
      <c r="R133" s="16"/>
      <c r="U133" s="304"/>
    </row>
    <row r="134" spans="1:22" ht="24.75" thickBot="1">
      <c r="A134" s="318"/>
      <c r="B134" s="321"/>
      <c r="C134" s="248"/>
      <c r="D134" s="160" t="s">
        <v>136</v>
      </c>
      <c r="E134" s="310"/>
      <c r="F134" s="312"/>
      <c r="G134" s="161"/>
      <c r="H134" s="36"/>
      <c r="I134" s="15"/>
      <c r="J134" s="15"/>
      <c r="K134" s="15"/>
      <c r="L134" s="15"/>
      <c r="M134" s="50"/>
      <c r="N134" s="50"/>
      <c r="O134" s="50"/>
      <c r="P134" s="50"/>
      <c r="Q134" s="15"/>
      <c r="R134" s="16"/>
      <c r="U134" s="304"/>
    </row>
    <row r="135" spans="1:22" ht="24.75" thickBot="1">
      <c r="A135" s="318"/>
      <c r="B135" s="321"/>
      <c r="C135" s="248"/>
      <c r="D135" s="102" t="s">
        <v>137</v>
      </c>
      <c r="E135" s="310"/>
      <c r="F135" s="312"/>
      <c r="G135" s="98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6"/>
      <c r="S135" s="162">
        <f>+E132+E138+E144</f>
        <v>1061101.98</v>
      </c>
      <c r="T135" s="163">
        <f>SUM(E132:E147)</f>
        <v>1061101.98</v>
      </c>
      <c r="U135" s="304"/>
    </row>
    <row r="136" spans="1:22">
      <c r="A136" s="318"/>
      <c r="B136" s="321"/>
      <c r="C136" s="248"/>
      <c r="D136" s="102" t="s">
        <v>138</v>
      </c>
      <c r="E136" s="310"/>
      <c r="F136" s="312"/>
      <c r="G136" s="98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6"/>
      <c r="S136" s="164"/>
      <c r="T136" s="165"/>
      <c r="U136" s="304"/>
    </row>
    <row r="137" spans="1:22" ht="48.75" thickBot="1">
      <c r="A137" s="318"/>
      <c r="B137" s="321"/>
      <c r="C137" s="248"/>
      <c r="D137" s="160" t="s">
        <v>139</v>
      </c>
      <c r="E137" s="310"/>
      <c r="F137" s="312"/>
      <c r="G137" s="161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6"/>
      <c r="T137" s="33"/>
      <c r="U137" s="304"/>
      <c r="V137" s="1" t="s">
        <v>140</v>
      </c>
    </row>
    <row r="138" spans="1:22">
      <c r="A138" s="318"/>
      <c r="B138" s="321"/>
      <c r="C138" s="247" t="s">
        <v>141</v>
      </c>
      <c r="D138" s="101" t="s">
        <v>29</v>
      </c>
      <c r="E138" s="315">
        <v>172303.73</v>
      </c>
      <c r="F138" s="312"/>
      <c r="G138" s="98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6"/>
      <c r="T138" s="33"/>
      <c r="U138" s="304"/>
    </row>
    <row r="139" spans="1:22">
      <c r="A139" s="318"/>
      <c r="B139" s="321"/>
      <c r="C139" s="248"/>
      <c r="D139" s="102" t="s">
        <v>30</v>
      </c>
      <c r="E139" s="307"/>
      <c r="F139" s="312"/>
      <c r="G139" s="98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6"/>
      <c r="T139" s="33"/>
      <c r="U139" s="304"/>
    </row>
    <row r="140" spans="1:22">
      <c r="A140" s="318"/>
      <c r="B140" s="321"/>
      <c r="C140" s="248"/>
      <c r="D140" s="102" t="s">
        <v>31</v>
      </c>
      <c r="E140" s="307"/>
      <c r="F140" s="312"/>
      <c r="G140" s="98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6"/>
      <c r="T140" s="33"/>
      <c r="U140" s="304"/>
    </row>
    <row r="141" spans="1:22">
      <c r="A141" s="318"/>
      <c r="B141" s="321"/>
      <c r="C141" s="248"/>
      <c r="D141" s="102" t="s">
        <v>32</v>
      </c>
      <c r="E141" s="307"/>
      <c r="F141" s="312"/>
      <c r="G141" s="98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6"/>
      <c r="T141" s="33"/>
      <c r="U141" s="304"/>
    </row>
    <row r="142" spans="1:22">
      <c r="A142" s="318"/>
      <c r="B142" s="321"/>
      <c r="C142" s="248"/>
      <c r="D142" s="102" t="s">
        <v>33</v>
      </c>
      <c r="E142" s="307"/>
      <c r="F142" s="312"/>
      <c r="G142" s="98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6"/>
      <c r="T142" s="33"/>
      <c r="U142" s="304"/>
    </row>
    <row r="143" spans="1:22" ht="12.75" thickBot="1">
      <c r="A143" s="318"/>
      <c r="B143" s="321"/>
      <c r="C143" s="249"/>
      <c r="D143" s="103" t="s">
        <v>34</v>
      </c>
      <c r="E143" s="316"/>
      <c r="F143" s="312"/>
      <c r="G143" s="98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6"/>
      <c r="T143" s="33"/>
      <c r="U143" s="304"/>
    </row>
    <row r="144" spans="1:22">
      <c r="A144" s="318"/>
      <c r="B144" s="321"/>
      <c r="C144" s="256" t="s">
        <v>142</v>
      </c>
      <c r="D144" s="38" t="s">
        <v>36</v>
      </c>
      <c r="E144" s="315">
        <v>485798.25</v>
      </c>
      <c r="F144" s="312"/>
      <c r="G144" s="98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6"/>
      <c r="T144" s="33"/>
      <c r="U144" s="304"/>
    </row>
    <row r="145" spans="1:21">
      <c r="A145" s="318"/>
      <c r="B145" s="321"/>
      <c r="C145" s="242"/>
      <c r="D145" s="22" t="s">
        <v>37</v>
      </c>
      <c r="E145" s="307"/>
      <c r="F145" s="312"/>
      <c r="G145" s="98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6"/>
      <c r="T145" s="33"/>
      <c r="U145" s="304"/>
    </row>
    <row r="146" spans="1:21">
      <c r="A146" s="318"/>
      <c r="B146" s="321"/>
      <c r="C146" s="242"/>
      <c r="D146" s="22" t="s">
        <v>38</v>
      </c>
      <c r="E146" s="307"/>
      <c r="F146" s="312"/>
      <c r="G146" s="98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6"/>
      <c r="T146" s="33"/>
      <c r="U146" s="304"/>
    </row>
    <row r="147" spans="1:21" ht="12.75" thickBot="1">
      <c r="A147" s="318"/>
      <c r="B147" s="321"/>
      <c r="C147" s="243"/>
      <c r="D147" s="40" t="s">
        <v>39</v>
      </c>
      <c r="E147" s="316"/>
      <c r="F147" s="313"/>
      <c r="G147" s="98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6"/>
      <c r="T147" s="33"/>
      <c r="U147" s="314"/>
    </row>
    <row r="148" spans="1:21" ht="24">
      <c r="A148" s="318"/>
      <c r="B148" s="321"/>
      <c r="C148" s="297" t="s">
        <v>143</v>
      </c>
      <c r="D148" s="110" t="s">
        <v>144</v>
      </c>
      <c r="E148" s="299">
        <v>250194.82</v>
      </c>
      <c r="F148" s="301">
        <f>+E148+E152+E155</f>
        <v>560461.93999999994</v>
      </c>
      <c r="G148" s="166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9"/>
      <c r="T148" s="33"/>
      <c r="U148" s="303" t="s">
        <v>145</v>
      </c>
    </row>
    <row r="149" spans="1:21" ht="24">
      <c r="A149" s="318"/>
      <c r="B149" s="321"/>
      <c r="C149" s="298"/>
      <c r="D149" s="114" t="s">
        <v>146</v>
      </c>
      <c r="E149" s="300"/>
      <c r="F149" s="302"/>
      <c r="G149" s="166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9"/>
      <c r="T149" s="33"/>
      <c r="U149" s="304"/>
    </row>
    <row r="150" spans="1:21" ht="36">
      <c r="A150" s="318"/>
      <c r="B150" s="321"/>
      <c r="C150" s="298"/>
      <c r="D150" s="114" t="s">
        <v>147</v>
      </c>
      <c r="E150" s="300"/>
      <c r="F150" s="302"/>
      <c r="G150" s="166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9"/>
      <c r="T150" s="33"/>
      <c r="U150" s="304"/>
    </row>
    <row r="151" spans="1:21" ht="24">
      <c r="A151" s="318"/>
      <c r="B151" s="321"/>
      <c r="C151" s="298"/>
      <c r="D151" s="114" t="s">
        <v>148</v>
      </c>
      <c r="E151" s="300"/>
      <c r="F151" s="302"/>
      <c r="G151" s="166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9"/>
      <c r="T151" s="33"/>
      <c r="U151" s="304"/>
    </row>
    <row r="152" spans="1:21">
      <c r="A152" s="318"/>
      <c r="B152" s="321"/>
      <c r="C152" s="305" t="s">
        <v>141</v>
      </c>
      <c r="D152" s="167" t="s">
        <v>149</v>
      </c>
      <c r="E152" s="306">
        <v>79940.98</v>
      </c>
      <c r="F152" s="302"/>
      <c r="G152" s="166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9"/>
      <c r="T152" s="33"/>
      <c r="U152" s="304"/>
    </row>
    <row r="153" spans="1:21">
      <c r="A153" s="318"/>
      <c r="B153" s="321"/>
      <c r="C153" s="305"/>
      <c r="D153" s="167" t="s">
        <v>150</v>
      </c>
      <c r="E153" s="307"/>
      <c r="F153" s="302"/>
      <c r="G153" s="166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9"/>
      <c r="T153" s="33"/>
      <c r="U153" s="304"/>
    </row>
    <row r="154" spans="1:21">
      <c r="A154" s="318"/>
      <c r="B154" s="321"/>
      <c r="C154" s="305"/>
      <c r="D154" s="167" t="s">
        <v>151</v>
      </c>
      <c r="E154" s="308"/>
      <c r="F154" s="302"/>
      <c r="G154" s="166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9"/>
      <c r="T154" s="33"/>
      <c r="U154" s="304"/>
    </row>
    <row r="155" spans="1:21">
      <c r="A155" s="318"/>
      <c r="B155" s="321"/>
      <c r="C155" s="236" t="s">
        <v>152</v>
      </c>
      <c r="D155" s="168" t="s">
        <v>153</v>
      </c>
      <c r="E155" s="300">
        <v>230326.14</v>
      </c>
      <c r="F155" s="302"/>
      <c r="G155" s="166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9"/>
      <c r="T155" s="33"/>
      <c r="U155" s="304"/>
    </row>
    <row r="156" spans="1:21">
      <c r="A156" s="318"/>
      <c r="B156" s="321"/>
      <c r="C156" s="236"/>
      <c r="D156" s="168" t="s">
        <v>154</v>
      </c>
      <c r="E156" s="300"/>
      <c r="F156" s="302"/>
      <c r="G156" s="166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9"/>
      <c r="T156" s="33"/>
      <c r="U156" s="304"/>
    </row>
    <row r="157" spans="1:21" ht="12.75" thickBot="1">
      <c r="A157" s="319"/>
      <c r="B157" s="322"/>
      <c r="C157" s="236"/>
      <c r="D157" s="168" t="s">
        <v>155</v>
      </c>
      <c r="E157" s="300"/>
      <c r="F157" s="302"/>
      <c r="G157" s="166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9"/>
      <c r="T157" s="33"/>
      <c r="U157" s="304"/>
    </row>
    <row r="158" spans="1:21" ht="12.75" thickBot="1">
      <c r="A158" s="288" t="s">
        <v>156</v>
      </c>
      <c r="B158" s="289"/>
      <c r="C158" s="290"/>
      <c r="D158" s="291"/>
      <c r="E158" s="169">
        <f>SUM(E118:E157)</f>
        <v>3996803.1</v>
      </c>
      <c r="F158" s="170">
        <f>+F148+F132+F118</f>
        <v>3996803.1</v>
      </c>
      <c r="G158" s="171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3"/>
      <c r="S158" s="174"/>
      <c r="T158" s="175"/>
      <c r="U158" s="176"/>
    </row>
    <row r="159" spans="1:21" ht="12.75" thickBot="1">
      <c r="A159" s="292"/>
      <c r="B159" s="294" t="s">
        <v>157</v>
      </c>
      <c r="C159" s="247" t="s">
        <v>158</v>
      </c>
      <c r="D159" s="133" t="s">
        <v>159</v>
      </c>
      <c r="E159" s="250">
        <v>509951.91</v>
      </c>
      <c r="F159" s="259">
        <f>+E159+E174+E180</f>
        <v>5115556.42</v>
      </c>
      <c r="G159" s="45"/>
      <c r="H159" s="14"/>
      <c r="I159" s="85"/>
      <c r="J159" s="85"/>
      <c r="K159" s="85"/>
      <c r="L159" s="85"/>
      <c r="M159" s="85"/>
      <c r="N159" s="85"/>
      <c r="O159" s="85"/>
      <c r="P159" s="85"/>
      <c r="Q159" s="85"/>
      <c r="R159" s="177"/>
      <c r="S159" s="11">
        <f>+E159+E174+E180</f>
        <v>5115556.42</v>
      </c>
      <c r="T159" s="11">
        <f>SUM(E159:E183)</f>
        <v>5115556.42</v>
      </c>
      <c r="U159" s="282" t="s">
        <v>160</v>
      </c>
    </row>
    <row r="160" spans="1:21">
      <c r="A160" s="293"/>
      <c r="B160" s="295"/>
      <c r="C160" s="248"/>
      <c r="D160" s="133" t="s">
        <v>161</v>
      </c>
      <c r="E160" s="238"/>
      <c r="F160" s="260"/>
      <c r="G160" s="35"/>
      <c r="H160" s="15"/>
      <c r="I160" s="36"/>
      <c r="J160" s="36"/>
      <c r="K160" s="36"/>
      <c r="L160" s="37"/>
      <c r="M160" s="37"/>
      <c r="N160" s="37"/>
      <c r="O160" s="37"/>
      <c r="P160" s="37"/>
      <c r="Q160" s="37"/>
      <c r="R160" s="178"/>
      <c r="S160" s="33"/>
      <c r="T160" s="33"/>
      <c r="U160" s="283"/>
    </row>
    <row r="161" spans="1:21">
      <c r="A161" s="293"/>
      <c r="B161" s="295"/>
      <c r="C161" s="248"/>
      <c r="D161" s="133" t="s">
        <v>162</v>
      </c>
      <c r="E161" s="238"/>
      <c r="F161" s="260"/>
      <c r="G161" s="20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47"/>
      <c r="S161" s="33"/>
      <c r="T161" s="33"/>
      <c r="U161" s="283"/>
    </row>
    <row r="162" spans="1:21">
      <c r="A162" s="293"/>
      <c r="B162" s="295"/>
      <c r="C162" s="248"/>
      <c r="D162" s="133" t="s">
        <v>163</v>
      </c>
      <c r="E162" s="238"/>
      <c r="F162" s="260"/>
      <c r="G162" s="3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47"/>
      <c r="S162" s="33"/>
      <c r="T162" s="33"/>
      <c r="U162" s="283"/>
    </row>
    <row r="163" spans="1:21">
      <c r="A163" s="293"/>
      <c r="B163" s="295"/>
      <c r="C163" s="248"/>
      <c r="D163" s="133" t="s">
        <v>164</v>
      </c>
      <c r="E163" s="238"/>
      <c r="F163" s="260"/>
      <c r="G163" s="3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47"/>
      <c r="S163" s="33"/>
      <c r="T163" s="33"/>
      <c r="U163" s="283"/>
    </row>
    <row r="164" spans="1:21">
      <c r="A164" s="293"/>
      <c r="B164" s="295"/>
      <c r="C164" s="248"/>
      <c r="D164" s="133" t="s">
        <v>165</v>
      </c>
      <c r="E164" s="238"/>
      <c r="F164" s="260"/>
      <c r="G164" s="3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47"/>
      <c r="S164" s="33"/>
      <c r="T164" s="33"/>
      <c r="U164" s="283"/>
    </row>
    <row r="165" spans="1:21">
      <c r="A165" s="293"/>
      <c r="B165" s="295"/>
      <c r="C165" s="248"/>
      <c r="D165" s="133" t="s">
        <v>166</v>
      </c>
      <c r="E165" s="238"/>
      <c r="F165" s="260"/>
      <c r="G165" s="3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47"/>
      <c r="S165" s="33"/>
      <c r="T165" s="33"/>
      <c r="U165" s="283"/>
    </row>
    <row r="166" spans="1:21">
      <c r="A166" s="293"/>
      <c r="B166" s="295"/>
      <c r="C166" s="248"/>
      <c r="D166" s="133" t="s">
        <v>167</v>
      </c>
      <c r="E166" s="238"/>
      <c r="F166" s="260"/>
      <c r="G166" s="3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47"/>
      <c r="S166" s="33"/>
      <c r="T166" s="33"/>
      <c r="U166" s="283"/>
    </row>
    <row r="167" spans="1:21">
      <c r="A167" s="293"/>
      <c r="B167" s="295"/>
      <c r="C167" s="248"/>
      <c r="D167" s="133" t="s">
        <v>168</v>
      </c>
      <c r="E167" s="238"/>
      <c r="F167" s="260"/>
      <c r="G167" s="35"/>
      <c r="H167" s="15"/>
      <c r="I167" s="15"/>
      <c r="J167" s="15"/>
      <c r="K167" s="15"/>
      <c r="L167" s="36"/>
      <c r="M167" s="36"/>
      <c r="N167" s="36"/>
      <c r="O167" s="36"/>
      <c r="P167" s="36"/>
      <c r="Q167" s="36"/>
      <c r="R167" s="178"/>
      <c r="S167" s="33"/>
      <c r="T167" s="33"/>
      <c r="U167" s="283"/>
    </row>
    <row r="168" spans="1:21">
      <c r="A168" s="293"/>
      <c r="B168" s="295"/>
      <c r="C168" s="248"/>
      <c r="D168" s="133" t="s">
        <v>169</v>
      </c>
      <c r="E168" s="238"/>
      <c r="F168" s="260"/>
      <c r="G168" s="3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47"/>
      <c r="S168" s="33"/>
      <c r="T168" s="33"/>
      <c r="U168" s="283"/>
    </row>
    <row r="169" spans="1:21">
      <c r="A169" s="293"/>
      <c r="B169" s="295"/>
      <c r="C169" s="248"/>
      <c r="D169" s="133" t="s">
        <v>170</v>
      </c>
      <c r="E169" s="238"/>
      <c r="F169" s="260"/>
      <c r="G169" s="3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47"/>
      <c r="S169" s="33"/>
      <c r="T169" s="33"/>
      <c r="U169" s="283"/>
    </row>
    <row r="170" spans="1:21">
      <c r="A170" s="293"/>
      <c r="B170" s="295"/>
      <c r="C170" s="248"/>
      <c r="D170" s="133" t="s">
        <v>171</v>
      </c>
      <c r="E170" s="238"/>
      <c r="F170" s="260"/>
      <c r="G170" s="3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47"/>
      <c r="S170" s="33"/>
      <c r="T170" s="33"/>
      <c r="U170" s="283"/>
    </row>
    <row r="171" spans="1:21">
      <c r="A171" s="293"/>
      <c r="B171" s="295"/>
      <c r="C171" s="248"/>
      <c r="D171" s="133" t="s">
        <v>164</v>
      </c>
      <c r="E171" s="238"/>
      <c r="F171" s="260"/>
      <c r="G171" s="35"/>
      <c r="H171" s="15"/>
      <c r="I171" s="15"/>
      <c r="J171" s="15"/>
      <c r="K171" s="36"/>
      <c r="L171" s="36"/>
      <c r="M171" s="36"/>
      <c r="N171" s="36"/>
      <c r="O171" s="36"/>
      <c r="P171" s="36"/>
      <c r="Q171" s="36"/>
      <c r="R171" s="178"/>
      <c r="S171" s="33"/>
      <c r="T171" s="33"/>
      <c r="U171" s="283"/>
    </row>
    <row r="172" spans="1:21">
      <c r="A172" s="293"/>
      <c r="B172" s="295"/>
      <c r="C172" s="248"/>
      <c r="D172" s="133" t="s">
        <v>172</v>
      </c>
      <c r="E172" s="238"/>
      <c r="F172" s="260"/>
      <c r="G172" s="3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47"/>
      <c r="S172" s="33"/>
      <c r="T172" s="33"/>
      <c r="U172" s="283"/>
    </row>
    <row r="173" spans="1:21" ht="12.75" thickBot="1">
      <c r="A173" s="293"/>
      <c r="B173" s="295"/>
      <c r="C173" s="248"/>
      <c r="D173" s="133" t="s">
        <v>173</v>
      </c>
      <c r="E173" s="238"/>
      <c r="F173" s="260"/>
      <c r="G173" s="3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47"/>
      <c r="S173" s="33"/>
      <c r="T173" s="33"/>
      <c r="U173" s="283"/>
    </row>
    <row r="174" spans="1:21">
      <c r="A174" s="293"/>
      <c r="B174" s="295"/>
      <c r="C174" s="247" t="s">
        <v>174</v>
      </c>
      <c r="D174" s="179" t="s">
        <v>29</v>
      </c>
      <c r="E174" s="250">
        <v>432373.07</v>
      </c>
      <c r="F174" s="260"/>
      <c r="G174" s="35"/>
      <c r="H174" s="37"/>
      <c r="I174" s="37"/>
      <c r="J174" s="15"/>
      <c r="K174" s="37"/>
      <c r="L174" s="36"/>
      <c r="M174" s="36"/>
      <c r="N174" s="36"/>
      <c r="O174" s="36"/>
      <c r="P174" s="36"/>
      <c r="Q174" s="36"/>
      <c r="R174" s="178"/>
      <c r="S174" s="33"/>
      <c r="T174" s="33"/>
      <c r="U174" s="283"/>
    </row>
    <row r="175" spans="1:21">
      <c r="A175" s="293"/>
      <c r="B175" s="295"/>
      <c r="C175" s="248"/>
      <c r="D175" s="180" t="s">
        <v>30</v>
      </c>
      <c r="E175" s="238"/>
      <c r="F175" s="260"/>
      <c r="G175" s="35"/>
      <c r="H175" s="37"/>
      <c r="I175" s="37"/>
      <c r="J175" s="15"/>
      <c r="K175" s="37"/>
      <c r="L175" s="36"/>
      <c r="M175" s="36"/>
      <c r="N175" s="36"/>
      <c r="O175" s="36"/>
      <c r="P175" s="36"/>
      <c r="Q175" s="36"/>
      <c r="R175" s="178"/>
      <c r="S175" s="33"/>
      <c r="T175" s="33"/>
      <c r="U175" s="283"/>
    </row>
    <row r="176" spans="1:21">
      <c r="A176" s="293"/>
      <c r="B176" s="295"/>
      <c r="C176" s="248"/>
      <c r="D176" s="180" t="s">
        <v>31</v>
      </c>
      <c r="E176" s="238"/>
      <c r="F176" s="260"/>
      <c r="G176" s="35"/>
      <c r="H176" s="37"/>
      <c r="I176" s="37"/>
      <c r="J176" s="15"/>
      <c r="K176" s="37"/>
      <c r="L176" s="36"/>
      <c r="M176" s="36"/>
      <c r="N176" s="36"/>
      <c r="O176" s="36"/>
      <c r="P176" s="36"/>
      <c r="Q176" s="36"/>
      <c r="R176" s="178"/>
      <c r="S176" s="33"/>
      <c r="T176" s="33"/>
      <c r="U176" s="283"/>
    </row>
    <row r="177" spans="1:21">
      <c r="A177" s="293"/>
      <c r="B177" s="295"/>
      <c r="C177" s="248"/>
      <c r="D177" s="180" t="s">
        <v>32</v>
      </c>
      <c r="E177" s="238"/>
      <c r="F177" s="260"/>
      <c r="G177" s="35"/>
      <c r="H177" s="37"/>
      <c r="I177" s="37"/>
      <c r="J177" s="15"/>
      <c r="K177" s="37"/>
      <c r="L177" s="36"/>
      <c r="M177" s="36"/>
      <c r="N177" s="36"/>
      <c r="O177" s="36"/>
      <c r="P177" s="36"/>
      <c r="Q177" s="36"/>
      <c r="R177" s="178"/>
      <c r="S177" s="33"/>
      <c r="T177" s="33"/>
      <c r="U177" s="283"/>
    </row>
    <row r="178" spans="1:21">
      <c r="A178" s="293"/>
      <c r="B178" s="295"/>
      <c r="C178" s="248"/>
      <c r="D178" s="180" t="s">
        <v>33</v>
      </c>
      <c r="E178" s="238"/>
      <c r="F178" s="260"/>
      <c r="G178" s="35"/>
      <c r="H178" s="37"/>
      <c r="I178" s="37"/>
      <c r="J178" s="15"/>
      <c r="K178" s="37"/>
      <c r="L178" s="36"/>
      <c r="M178" s="36"/>
      <c r="N178" s="36"/>
      <c r="O178" s="36"/>
      <c r="P178" s="36"/>
      <c r="Q178" s="36"/>
      <c r="R178" s="178"/>
      <c r="S178" s="33"/>
      <c r="T178" s="33"/>
      <c r="U178" s="283"/>
    </row>
    <row r="179" spans="1:21" ht="12.75" thickBot="1">
      <c r="A179" s="293"/>
      <c r="B179" s="295"/>
      <c r="C179" s="249"/>
      <c r="D179" s="181" t="s">
        <v>34</v>
      </c>
      <c r="E179" s="251"/>
      <c r="F179" s="260"/>
      <c r="G179" s="35"/>
      <c r="H179" s="37"/>
      <c r="I179" s="37"/>
      <c r="J179" s="15"/>
      <c r="K179" s="37"/>
      <c r="L179" s="36"/>
      <c r="M179" s="36"/>
      <c r="N179" s="36"/>
      <c r="O179" s="36"/>
      <c r="P179" s="36"/>
      <c r="Q179" s="36"/>
      <c r="R179" s="178"/>
      <c r="S179" s="33"/>
      <c r="T179" s="33"/>
      <c r="U179" s="283"/>
    </row>
    <row r="180" spans="1:21">
      <c r="A180" s="293"/>
      <c r="B180" s="295"/>
      <c r="C180" s="256" t="s">
        <v>175</v>
      </c>
      <c r="D180" s="182" t="s">
        <v>36</v>
      </c>
      <c r="E180" s="250">
        <v>4173231.44</v>
      </c>
      <c r="F180" s="260"/>
      <c r="G180" s="35"/>
      <c r="H180" s="37"/>
      <c r="I180" s="37"/>
      <c r="J180" s="15"/>
      <c r="K180" s="37"/>
      <c r="L180" s="36"/>
      <c r="M180" s="36"/>
      <c r="N180" s="36"/>
      <c r="O180" s="36"/>
      <c r="P180" s="36"/>
      <c r="Q180" s="36"/>
      <c r="R180" s="178"/>
      <c r="S180" s="33"/>
      <c r="T180" s="33"/>
      <c r="U180" s="283"/>
    </row>
    <row r="181" spans="1:21">
      <c r="A181" s="293"/>
      <c r="B181" s="295"/>
      <c r="C181" s="242"/>
      <c r="D181" s="183" t="s">
        <v>37</v>
      </c>
      <c r="E181" s="238"/>
      <c r="F181" s="260"/>
      <c r="G181" s="35"/>
      <c r="H181" s="37"/>
      <c r="I181" s="37"/>
      <c r="J181" s="15"/>
      <c r="K181" s="37"/>
      <c r="L181" s="36"/>
      <c r="M181" s="36"/>
      <c r="N181" s="36"/>
      <c r="O181" s="36"/>
      <c r="P181" s="36"/>
      <c r="Q181" s="36"/>
      <c r="R181" s="178"/>
      <c r="S181" s="33"/>
      <c r="T181" s="33"/>
      <c r="U181" s="283"/>
    </row>
    <row r="182" spans="1:21">
      <c r="A182" s="293"/>
      <c r="B182" s="295"/>
      <c r="C182" s="242"/>
      <c r="D182" s="183" t="s">
        <v>38</v>
      </c>
      <c r="E182" s="238"/>
      <c r="F182" s="260"/>
      <c r="G182" s="35"/>
      <c r="H182" s="37"/>
      <c r="I182" s="37"/>
      <c r="J182" s="15"/>
      <c r="K182" s="37"/>
      <c r="L182" s="36"/>
      <c r="M182" s="36"/>
      <c r="N182" s="36"/>
      <c r="O182" s="36"/>
      <c r="P182" s="36"/>
      <c r="Q182" s="36"/>
      <c r="R182" s="178"/>
      <c r="S182" s="33"/>
      <c r="T182" s="33"/>
      <c r="U182" s="283"/>
    </row>
    <row r="183" spans="1:21" ht="12.75" thickBot="1">
      <c r="A183" s="293"/>
      <c r="B183" s="295"/>
      <c r="C183" s="243"/>
      <c r="D183" s="184" t="s">
        <v>39</v>
      </c>
      <c r="E183" s="251"/>
      <c r="F183" s="260"/>
      <c r="G183" s="185"/>
      <c r="H183" s="186"/>
      <c r="I183" s="186"/>
      <c r="J183" s="105"/>
      <c r="K183" s="186"/>
      <c r="L183" s="187"/>
      <c r="M183" s="187"/>
      <c r="N183" s="187"/>
      <c r="O183" s="187"/>
      <c r="P183" s="187"/>
      <c r="Q183" s="187"/>
      <c r="R183" s="188"/>
      <c r="S183" s="33"/>
      <c r="T183" s="33"/>
      <c r="U183" s="284"/>
    </row>
    <row r="184" spans="1:21" ht="12.75" thickBot="1">
      <c r="A184" s="293"/>
      <c r="B184" s="295"/>
      <c r="C184" s="247" t="s">
        <v>176</v>
      </c>
      <c r="D184" s="101" t="s">
        <v>177</v>
      </c>
      <c r="E184" s="250">
        <v>163757.14000000001</v>
      </c>
      <c r="F184" s="265">
        <f>+E184+E187+E195</f>
        <v>2116114.7599999998</v>
      </c>
      <c r="G184" s="189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9"/>
      <c r="S184" s="190">
        <v>1595309.62</v>
      </c>
      <c r="T184" s="11">
        <f>SUM(E184:E198)</f>
        <v>2116114.7599999998</v>
      </c>
      <c r="U184" s="285" t="s">
        <v>178</v>
      </c>
    </row>
    <row r="185" spans="1:21" ht="24">
      <c r="A185" s="293"/>
      <c r="B185" s="295"/>
      <c r="C185" s="248"/>
      <c r="D185" s="102" t="s">
        <v>179</v>
      </c>
      <c r="E185" s="238"/>
      <c r="F185" s="266"/>
      <c r="G185" s="98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6"/>
      <c r="S185" s="33"/>
      <c r="T185" s="33"/>
      <c r="U185" s="286"/>
    </row>
    <row r="186" spans="1:21" ht="12.75" thickBot="1">
      <c r="A186" s="293"/>
      <c r="B186" s="295"/>
      <c r="C186" s="249"/>
      <c r="D186" s="151" t="s">
        <v>180</v>
      </c>
      <c r="E186" s="251"/>
      <c r="F186" s="266"/>
      <c r="G186" s="161"/>
      <c r="H186" s="36"/>
      <c r="I186" s="36"/>
      <c r="J186" s="15"/>
      <c r="K186" s="36"/>
      <c r="L186" s="36"/>
      <c r="M186" s="36"/>
      <c r="N186" s="36"/>
      <c r="O186" s="36"/>
      <c r="P186" s="36"/>
      <c r="Q186" s="36"/>
      <c r="R186" s="191"/>
      <c r="S186" s="33"/>
      <c r="T186" s="33"/>
      <c r="U186" s="286"/>
    </row>
    <row r="187" spans="1:21">
      <c r="A187" s="293"/>
      <c r="B187" s="295"/>
      <c r="C187" s="247" t="s">
        <v>181</v>
      </c>
      <c r="D187" s="179" t="s">
        <v>29</v>
      </c>
      <c r="E187" s="250">
        <v>149026.82999999999</v>
      </c>
      <c r="F187" s="266"/>
      <c r="G187" s="161"/>
      <c r="H187" s="36"/>
      <c r="I187" s="36"/>
      <c r="J187" s="15"/>
      <c r="K187" s="36"/>
      <c r="L187" s="36"/>
      <c r="M187" s="36"/>
      <c r="N187" s="36"/>
      <c r="O187" s="36"/>
      <c r="P187" s="36"/>
      <c r="Q187" s="36"/>
      <c r="R187" s="191"/>
      <c r="S187" s="33"/>
      <c r="T187" s="33"/>
      <c r="U187" s="286"/>
    </row>
    <row r="188" spans="1:21" ht="24">
      <c r="A188" s="293"/>
      <c r="B188" s="295"/>
      <c r="C188" s="248"/>
      <c r="D188" s="151" t="s">
        <v>182</v>
      </c>
      <c r="E188" s="238"/>
      <c r="F188" s="266"/>
      <c r="G188" s="161"/>
      <c r="H188" s="36"/>
      <c r="I188" s="36"/>
      <c r="J188" s="15"/>
      <c r="K188" s="36"/>
      <c r="L188" s="36"/>
      <c r="M188" s="36"/>
      <c r="N188" s="36"/>
      <c r="O188" s="36"/>
      <c r="P188" s="36"/>
      <c r="Q188" s="36"/>
      <c r="R188" s="191"/>
      <c r="S188" s="33"/>
      <c r="T188" s="33"/>
      <c r="U188" s="286"/>
    </row>
    <row r="189" spans="1:21">
      <c r="A189" s="293"/>
      <c r="B189" s="295"/>
      <c r="C189" s="248"/>
      <c r="D189" s="180" t="s">
        <v>31</v>
      </c>
      <c r="E189" s="238"/>
      <c r="F189" s="266"/>
      <c r="G189" s="161"/>
      <c r="H189" s="36"/>
      <c r="I189" s="36"/>
      <c r="J189" s="15"/>
      <c r="K189" s="36"/>
      <c r="L189" s="36"/>
      <c r="M189" s="36"/>
      <c r="N189" s="36"/>
      <c r="O189" s="36"/>
      <c r="P189" s="36"/>
      <c r="Q189" s="36"/>
      <c r="R189" s="191"/>
      <c r="S189" s="33"/>
      <c r="T189" s="33"/>
      <c r="U189" s="286"/>
    </row>
    <row r="190" spans="1:21">
      <c r="A190" s="293"/>
      <c r="B190" s="295"/>
      <c r="C190" s="248"/>
      <c r="D190" s="192" t="s">
        <v>183</v>
      </c>
      <c r="E190" s="238"/>
      <c r="F190" s="266"/>
      <c r="G190" s="161"/>
      <c r="H190" s="36"/>
      <c r="I190" s="36"/>
      <c r="J190" s="15"/>
      <c r="K190" s="36"/>
      <c r="L190" s="36"/>
      <c r="M190" s="36"/>
      <c r="N190" s="36"/>
      <c r="O190" s="36"/>
      <c r="P190" s="36"/>
      <c r="Q190" s="36"/>
      <c r="R190" s="191"/>
      <c r="S190" s="33"/>
      <c r="T190" s="33"/>
      <c r="U190" s="286"/>
    </row>
    <row r="191" spans="1:21">
      <c r="A191" s="293"/>
      <c r="B191" s="295"/>
      <c r="C191" s="248"/>
      <c r="D191" s="192" t="s">
        <v>184</v>
      </c>
      <c r="E191" s="238"/>
      <c r="F191" s="266"/>
      <c r="G191" s="161"/>
      <c r="H191" s="36"/>
      <c r="I191" s="36"/>
      <c r="J191" s="15"/>
      <c r="K191" s="36"/>
      <c r="L191" s="36"/>
      <c r="M191" s="36"/>
      <c r="N191" s="36"/>
      <c r="O191" s="36"/>
      <c r="P191" s="36"/>
      <c r="Q191" s="36"/>
      <c r="R191" s="191"/>
      <c r="S191" s="33"/>
      <c r="T191" s="33"/>
      <c r="U191" s="286"/>
    </row>
    <row r="192" spans="1:21">
      <c r="A192" s="293"/>
      <c r="B192" s="295"/>
      <c r="C192" s="248"/>
      <c r="D192" s="192" t="s">
        <v>185</v>
      </c>
      <c r="E192" s="238"/>
      <c r="F192" s="266"/>
      <c r="G192" s="161"/>
      <c r="H192" s="36"/>
      <c r="I192" s="36"/>
      <c r="J192" s="15"/>
      <c r="K192" s="36"/>
      <c r="L192" s="36"/>
      <c r="M192" s="36"/>
      <c r="N192" s="36"/>
      <c r="O192" s="36"/>
      <c r="P192" s="36"/>
      <c r="Q192" s="36"/>
      <c r="R192" s="191"/>
      <c r="S192" s="33"/>
      <c r="T192" s="33"/>
      <c r="U192" s="286"/>
    </row>
    <row r="193" spans="1:22">
      <c r="A193" s="293"/>
      <c r="B193" s="295"/>
      <c r="C193" s="248"/>
      <c r="D193" s="180" t="s">
        <v>33</v>
      </c>
      <c r="E193" s="238"/>
      <c r="F193" s="266"/>
      <c r="G193" s="161"/>
      <c r="H193" s="36"/>
      <c r="I193" s="36"/>
      <c r="J193" s="15"/>
      <c r="K193" s="36"/>
      <c r="L193" s="36"/>
      <c r="M193" s="36"/>
      <c r="N193" s="36"/>
      <c r="O193" s="36"/>
      <c r="P193" s="36"/>
      <c r="Q193" s="36"/>
      <c r="R193" s="191"/>
      <c r="S193" s="33"/>
      <c r="T193" s="33"/>
      <c r="U193" s="286"/>
    </row>
    <row r="194" spans="1:22" ht="24.75" thickBot="1">
      <c r="A194" s="293"/>
      <c r="B194" s="295"/>
      <c r="C194" s="249"/>
      <c r="D194" s="192" t="s">
        <v>186</v>
      </c>
      <c r="E194" s="251"/>
      <c r="F194" s="266"/>
      <c r="G194" s="161"/>
      <c r="H194" s="36"/>
      <c r="I194" s="36"/>
      <c r="J194" s="15"/>
      <c r="K194" s="36"/>
      <c r="L194" s="36"/>
      <c r="M194" s="36"/>
      <c r="N194" s="36"/>
      <c r="O194" s="36"/>
      <c r="P194" s="36"/>
      <c r="Q194" s="36"/>
      <c r="R194" s="191"/>
      <c r="S194" s="33"/>
      <c r="T194" s="33"/>
      <c r="U194" s="286"/>
    </row>
    <row r="195" spans="1:22">
      <c r="A195" s="293"/>
      <c r="B195" s="295"/>
      <c r="C195" s="256" t="s">
        <v>187</v>
      </c>
      <c r="D195" s="182" t="s">
        <v>36</v>
      </c>
      <c r="E195" s="250">
        <v>1803330.79</v>
      </c>
      <c r="F195" s="266"/>
      <c r="G195" s="161"/>
      <c r="H195" s="36"/>
      <c r="I195" s="36"/>
      <c r="J195" s="15"/>
      <c r="K195" s="36"/>
      <c r="L195" s="36"/>
      <c r="M195" s="36"/>
      <c r="N195" s="36"/>
      <c r="O195" s="36"/>
      <c r="P195" s="36"/>
      <c r="Q195" s="36"/>
      <c r="R195" s="191"/>
      <c r="S195" s="33"/>
      <c r="T195" s="33"/>
      <c r="U195" s="286"/>
    </row>
    <row r="196" spans="1:22">
      <c r="A196" s="293"/>
      <c r="B196" s="295"/>
      <c r="C196" s="242"/>
      <c r="D196" s="183" t="s">
        <v>37</v>
      </c>
      <c r="E196" s="238"/>
      <c r="F196" s="266"/>
      <c r="G196" s="161"/>
      <c r="H196" s="36"/>
      <c r="I196" s="36"/>
      <c r="J196" s="15"/>
      <c r="K196" s="36"/>
      <c r="L196" s="36"/>
      <c r="M196" s="36"/>
      <c r="N196" s="36"/>
      <c r="O196" s="36"/>
      <c r="P196" s="36"/>
      <c r="Q196" s="36"/>
      <c r="R196" s="191"/>
      <c r="S196" s="33"/>
      <c r="T196" s="33"/>
      <c r="U196" s="286"/>
    </row>
    <row r="197" spans="1:22">
      <c r="A197" s="293"/>
      <c r="B197" s="295"/>
      <c r="C197" s="242"/>
      <c r="D197" s="183" t="s">
        <v>38</v>
      </c>
      <c r="E197" s="238"/>
      <c r="F197" s="266"/>
      <c r="G197" s="161"/>
      <c r="H197" s="36"/>
      <c r="I197" s="36"/>
      <c r="J197" s="15"/>
      <c r="K197" s="36"/>
      <c r="L197" s="36"/>
      <c r="M197" s="36"/>
      <c r="N197" s="36"/>
      <c r="O197" s="36"/>
      <c r="P197" s="36"/>
      <c r="Q197" s="36"/>
      <c r="R197" s="191"/>
      <c r="S197" s="33"/>
      <c r="T197" s="33"/>
      <c r="U197" s="286"/>
    </row>
    <row r="198" spans="1:22" ht="12.75" thickBot="1">
      <c r="A198" s="293"/>
      <c r="B198" s="295"/>
      <c r="C198" s="243"/>
      <c r="D198" s="184" t="s">
        <v>39</v>
      </c>
      <c r="E198" s="251"/>
      <c r="F198" s="266"/>
      <c r="G198" s="193"/>
      <c r="H198" s="42"/>
      <c r="I198" s="42"/>
      <c r="J198" s="26"/>
      <c r="K198" s="42"/>
      <c r="L198" s="42"/>
      <c r="M198" s="42"/>
      <c r="N198" s="42"/>
      <c r="O198" s="42"/>
      <c r="P198" s="42"/>
      <c r="Q198" s="42"/>
      <c r="R198" s="194"/>
      <c r="S198" s="43"/>
      <c r="T198" s="43"/>
      <c r="U198" s="287"/>
    </row>
    <row r="199" spans="1:22" ht="36">
      <c r="A199" s="293"/>
      <c r="B199" s="295"/>
      <c r="C199" s="247" t="s">
        <v>188</v>
      </c>
      <c r="D199" s="195" t="s">
        <v>189</v>
      </c>
      <c r="E199" s="250">
        <v>576696.46</v>
      </c>
      <c r="F199" s="279">
        <f>+E199+E207+E213</f>
        <v>1122327.54</v>
      </c>
      <c r="G199" s="7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113"/>
      <c r="S199" s="48"/>
      <c r="T199" s="48"/>
      <c r="U199" s="255" t="s">
        <v>190</v>
      </c>
    </row>
    <row r="200" spans="1:22" ht="48">
      <c r="A200" s="293"/>
      <c r="B200" s="295"/>
      <c r="C200" s="248"/>
      <c r="D200" s="180" t="s">
        <v>191</v>
      </c>
      <c r="E200" s="238"/>
      <c r="F200" s="280"/>
      <c r="G200" s="100"/>
      <c r="H200" s="37"/>
      <c r="I200" s="37"/>
      <c r="J200" s="37"/>
      <c r="K200" s="37"/>
      <c r="L200" s="15"/>
      <c r="M200" s="15"/>
      <c r="N200" s="37"/>
      <c r="O200" s="37"/>
      <c r="P200" s="37"/>
      <c r="Q200" s="37"/>
      <c r="R200" s="94"/>
      <c r="S200" s="33"/>
      <c r="T200" s="33"/>
      <c r="U200" s="240"/>
    </row>
    <row r="201" spans="1:22" ht="48">
      <c r="A201" s="293"/>
      <c r="B201" s="295"/>
      <c r="C201" s="248"/>
      <c r="D201" s="196" t="s">
        <v>192</v>
      </c>
      <c r="E201" s="238"/>
      <c r="F201" s="280"/>
      <c r="G201" s="20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47"/>
      <c r="S201" s="33"/>
      <c r="T201" s="33"/>
      <c r="U201" s="240"/>
    </row>
    <row r="202" spans="1:22" ht="36">
      <c r="A202" s="293"/>
      <c r="B202" s="295"/>
      <c r="C202" s="248"/>
      <c r="D202" s="196" t="s">
        <v>193</v>
      </c>
      <c r="E202" s="238"/>
      <c r="F202" s="280"/>
      <c r="G202" s="20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47"/>
      <c r="S202" s="33"/>
      <c r="T202" s="33"/>
      <c r="U202" s="240"/>
    </row>
    <row r="203" spans="1:22" ht="72">
      <c r="A203" s="293"/>
      <c r="B203" s="295"/>
      <c r="C203" s="248"/>
      <c r="D203" s="196" t="s">
        <v>194</v>
      </c>
      <c r="E203" s="238"/>
      <c r="F203" s="280"/>
      <c r="G203" s="20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47"/>
      <c r="S203" s="33"/>
      <c r="T203" s="33"/>
      <c r="U203" s="240"/>
    </row>
    <row r="204" spans="1:22" ht="36">
      <c r="A204" s="293"/>
      <c r="B204" s="295"/>
      <c r="C204" s="248"/>
      <c r="D204" s="197" t="s">
        <v>195</v>
      </c>
      <c r="E204" s="238"/>
      <c r="F204" s="280"/>
      <c r="G204" s="20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47"/>
      <c r="S204" s="33"/>
      <c r="T204" s="33"/>
      <c r="U204" s="240"/>
      <c r="V204" s="21"/>
    </row>
    <row r="205" spans="1:22">
      <c r="A205" s="293"/>
      <c r="B205" s="295"/>
      <c r="C205" s="248"/>
      <c r="D205" s="198" t="s">
        <v>196</v>
      </c>
      <c r="E205" s="238"/>
      <c r="F205" s="280"/>
      <c r="G205" s="20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47"/>
      <c r="S205" s="33"/>
      <c r="T205" s="33"/>
      <c r="U205" s="240"/>
    </row>
    <row r="206" spans="1:22" ht="12.75" thickBot="1">
      <c r="A206" s="293"/>
      <c r="B206" s="295"/>
      <c r="C206" s="249"/>
      <c r="D206" s="196" t="s">
        <v>197</v>
      </c>
      <c r="E206" s="251"/>
      <c r="F206" s="280"/>
      <c r="G206" s="20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47"/>
      <c r="S206" s="33"/>
      <c r="T206" s="33"/>
      <c r="U206" s="240"/>
    </row>
    <row r="207" spans="1:22">
      <c r="A207" s="293"/>
      <c r="B207" s="295"/>
      <c r="C207" s="247" t="s">
        <v>198</v>
      </c>
      <c r="D207" s="179" t="s">
        <v>29</v>
      </c>
      <c r="E207" s="250">
        <v>353401.87</v>
      </c>
      <c r="F207" s="280"/>
      <c r="G207" s="20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47"/>
      <c r="S207" s="33"/>
      <c r="T207" s="33"/>
      <c r="U207" s="240"/>
    </row>
    <row r="208" spans="1:22">
      <c r="A208" s="293"/>
      <c r="B208" s="295"/>
      <c r="C208" s="248"/>
      <c r="D208" s="180" t="s">
        <v>30</v>
      </c>
      <c r="E208" s="238"/>
      <c r="F208" s="280"/>
      <c r="G208" s="20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47"/>
      <c r="S208" s="33"/>
      <c r="T208" s="33"/>
      <c r="U208" s="240"/>
    </row>
    <row r="209" spans="1:21">
      <c r="A209" s="293"/>
      <c r="B209" s="295"/>
      <c r="C209" s="248"/>
      <c r="D209" s="180" t="s">
        <v>31</v>
      </c>
      <c r="E209" s="238"/>
      <c r="F209" s="280"/>
      <c r="G209" s="20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47"/>
      <c r="S209" s="33"/>
      <c r="T209" s="33"/>
      <c r="U209" s="240"/>
    </row>
    <row r="210" spans="1:21">
      <c r="A210" s="293"/>
      <c r="B210" s="295"/>
      <c r="C210" s="248"/>
      <c r="D210" s="180" t="s">
        <v>32</v>
      </c>
      <c r="E210" s="238"/>
      <c r="F210" s="280"/>
      <c r="G210" s="20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47"/>
      <c r="S210" s="33"/>
      <c r="T210" s="33"/>
      <c r="U210" s="240"/>
    </row>
    <row r="211" spans="1:21">
      <c r="A211" s="293"/>
      <c r="B211" s="295"/>
      <c r="C211" s="248"/>
      <c r="D211" s="180" t="s">
        <v>33</v>
      </c>
      <c r="E211" s="238"/>
      <c r="F211" s="280"/>
      <c r="G211" s="20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47"/>
      <c r="S211" s="33"/>
      <c r="T211" s="33"/>
      <c r="U211" s="240"/>
    </row>
    <row r="212" spans="1:21" ht="12.75" thickBot="1">
      <c r="A212" s="293"/>
      <c r="B212" s="295"/>
      <c r="C212" s="249"/>
      <c r="D212" s="181" t="s">
        <v>34</v>
      </c>
      <c r="E212" s="251"/>
      <c r="F212" s="280"/>
      <c r="G212" s="20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47"/>
      <c r="S212" s="33"/>
      <c r="T212" s="33"/>
      <c r="U212" s="240"/>
    </row>
    <row r="213" spans="1:21">
      <c r="A213" s="293"/>
      <c r="B213" s="295"/>
      <c r="C213" s="256" t="s">
        <v>199</v>
      </c>
      <c r="D213" s="182" t="s">
        <v>36</v>
      </c>
      <c r="E213" s="250">
        <v>192229.21</v>
      </c>
      <c r="F213" s="280"/>
      <c r="G213" s="20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47"/>
      <c r="S213" s="33"/>
      <c r="T213" s="33"/>
      <c r="U213" s="240"/>
    </row>
    <row r="214" spans="1:21">
      <c r="A214" s="293"/>
      <c r="B214" s="295"/>
      <c r="C214" s="242"/>
      <c r="D214" s="183" t="s">
        <v>37</v>
      </c>
      <c r="E214" s="238"/>
      <c r="F214" s="280"/>
      <c r="G214" s="20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47"/>
      <c r="S214" s="33"/>
      <c r="T214" s="33"/>
      <c r="U214" s="240"/>
    </row>
    <row r="215" spans="1:21">
      <c r="A215" s="293"/>
      <c r="B215" s="295"/>
      <c r="C215" s="242"/>
      <c r="D215" s="183" t="s">
        <v>38</v>
      </c>
      <c r="E215" s="238"/>
      <c r="F215" s="280"/>
      <c r="G215" s="20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47"/>
      <c r="S215" s="33"/>
      <c r="T215" s="33"/>
      <c r="U215" s="240"/>
    </row>
    <row r="216" spans="1:21" ht="12.75" thickBot="1">
      <c r="A216" s="293"/>
      <c r="B216" s="295"/>
      <c r="C216" s="243"/>
      <c r="D216" s="184" t="s">
        <v>39</v>
      </c>
      <c r="E216" s="251"/>
      <c r="F216" s="281"/>
      <c r="G216" s="25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199"/>
      <c r="S216" s="43"/>
      <c r="T216" s="43"/>
      <c r="U216" s="262"/>
    </row>
    <row r="217" spans="1:21" ht="12.75" thickBot="1">
      <c r="A217" s="293"/>
      <c r="B217" s="295"/>
      <c r="C217" s="248" t="s">
        <v>200</v>
      </c>
      <c r="D217" s="200" t="s">
        <v>201</v>
      </c>
      <c r="E217" s="238">
        <v>204954.6</v>
      </c>
      <c r="F217" s="277">
        <f>+E217+E225+E231</f>
        <v>803872.05</v>
      </c>
      <c r="G217" s="88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201"/>
      <c r="S217" s="33"/>
      <c r="T217" s="46">
        <f>SUM(E217:E234)</f>
        <v>803872.05</v>
      </c>
      <c r="U217" s="240" t="s">
        <v>202</v>
      </c>
    </row>
    <row r="218" spans="1:21">
      <c r="A218" s="293"/>
      <c r="B218" s="295"/>
      <c r="C218" s="248"/>
      <c r="D218" s="200" t="s">
        <v>203</v>
      </c>
      <c r="E218" s="238"/>
      <c r="F218" s="277"/>
      <c r="G218" s="100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47"/>
      <c r="S218" s="33"/>
      <c r="T218" s="33"/>
      <c r="U218" s="240"/>
    </row>
    <row r="219" spans="1:21">
      <c r="A219" s="293"/>
      <c r="B219" s="295"/>
      <c r="C219" s="248"/>
      <c r="D219" s="200" t="s">
        <v>204</v>
      </c>
      <c r="E219" s="238"/>
      <c r="F219" s="277"/>
      <c r="G219" s="100"/>
      <c r="H219" s="15"/>
      <c r="I219" s="37"/>
      <c r="J219" s="37"/>
      <c r="K219" s="37"/>
      <c r="L219" s="37"/>
      <c r="M219" s="37"/>
      <c r="N219" s="37"/>
      <c r="O219" s="37"/>
      <c r="P219" s="37"/>
      <c r="Q219" s="37"/>
      <c r="R219" s="94"/>
      <c r="S219" s="33"/>
      <c r="T219" s="33"/>
      <c r="U219" s="240"/>
    </row>
    <row r="220" spans="1:21" ht="24">
      <c r="A220" s="293"/>
      <c r="B220" s="295"/>
      <c r="C220" s="248"/>
      <c r="D220" s="200" t="s">
        <v>205</v>
      </c>
      <c r="E220" s="238"/>
      <c r="F220" s="277"/>
      <c r="G220" s="100"/>
      <c r="H220" s="15"/>
      <c r="I220" s="37"/>
      <c r="J220" s="37"/>
      <c r="K220" s="37"/>
      <c r="L220" s="37"/>
      <c r="M220" s="37"/>
      <c r="N220" s="37"/>
      <c r="O220" s="37"/>
      <c r="P220" s="37"/>
      <c r="Q220" s="37"/>
      <c r="R220" s="94"/>
      <c r="S220" s="33"/>
      <c r="T220" s="33"/>
      <c r="U220" s="240"/>
    </row>
    <row r="221" spans="1:21">
      <c r="A221" s="293"/>
      <c r="B221" s="295"/>
      <c r="C221" s="248"/>
      <c r="D221" s="202" t="s">
        <v>164</v>
      </c>
      <c r="E221" s="238"/>
      <c r="F221" s="277"/>
      <c r="G221" s="100"/>
      <c r="H221" s="15"/>
      <c r="I221" s="37"/>
      <c r="J221" s="37"/>
      <c r="K221" s="37"/>
      <c r="L221" s="37"/>
      <c r="M221" s="37"/>
      <c r="N221" s="37"/>
      <c r="O221" s="37"/>
      <c r="P221" s="37"/>
      <c r="Q221" s="37"/>
      <c r="R221" s="94"/>
      <c r="S221" s="33"/>
      <c r="T221" s="33"/>
      <c r="U221" s="240"/>
    </row>
    <row r="222" spans="1:21">
      <c r="A222" s="293"/>
      <c r="B222" s="295"/>
      <c r="C222" s="248"/>
      <c r="D222" s="202" t="s">
        <v>206</v>
      </c>
      <c r="E222" s="238"/>
      <c r="F222" s="277"/>
      <c r="G222" s="100"/>
      <c r="H222" s="15"/>
      <c r="I222" s="37"/>
      <c r="J222" s="37"/>
      <c r="K222" s="37"/>
      <c r="L222" s="37"/>
      <c r="M222" s="37"/>
      <c r="N222" s="37"/>
      <c r="O222" s="37"/>
      <c r="P222" s="37"/>
      <c r="Q222" s="37"/>
      <c r="R222" s="94"/>
      <c r="S222" s="33"/>
      <c r="T222" s="33"/>
      <c r="U222" s="240"/>
    </row>
    <row r="223" spans="1:21">
      <c r="A223" s="293"/>
      <c r="B223" s="295"/>
      <c r="C223" s="248"/>
      <c r="D223" s="202" t="s">
        <v>207</v>
      </c>
      <c r="E223" s="238"/>
      <c r="F223" s="277"/>
      <c r="G223" s="100"/>
      <c r="H223" s="15"/>
      <c r="I223" s="37"/>
      <c r="J223" s="37"/>
      <c r="K223" s="37"/>
      <c r="L223" s="37"/>
      <c r="M223" s="37"/>
      <c r="N223" s="37"/>
      <c r="O223" s="37"/>
      <c r="P223" s="37"/>
      <c r="Q223" s="37"/>
      <c r="R223" s="94"/>
      <c r="S223" s="33"/>
      <c r="T223" s="203"/>
      <c r="U223" s="240"/>
    </row>
    <row r="224" spans="1:21" ht="12.75" thickBot="1">
      <c r="A224" s="293"/>
      <c r="B224" s="295"/>
      <c r="C224" s="249"/>
      <c r="D224" s="204" t="s">
        <v>177</v>
      </c>
      <c r="E224" s="251"/>
      <c r="F224" s="277"/>
      <c r="G224" s="20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47"/>
      <c r="S224" s="33"/>
      <c r="T224" s="33"/>
      <c r="U224" s="240"/>
    </row>
    <row r="225" spans="1:21">
      <c r="A225" s="293"/>
      <c r="B225" s="295"/>
      <c r="C225" s="247" t="s">
        <v>208</v>
      </c>
      <c r="D225" s="179" t="s">
        <v>29</v>
      </c>
      <c r="E225" s="250">
        <v>177600.07</v>
      </c>
      <c r="F225" s="277"/>
      <c r="G225" s="20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47"/>
      <c r="S225" s="33"/>
      <c r="T225" s="33"/>
      <c r="U225" s="240"/>
    </row>
    <row r="226" spans="1:21">
      <c r="A226" s="293"/>
      <c r="B226" s="295"/>
      <c r="C226" s="248"/>
      <c r="D226" s="180" t="s">
        <v>30</v>
      </c>
      <c r="E226" s="238"/>
      <c r="F226" s="277"/>
      <c r="G226" s="20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47"/>
      <c r="S226" s="33"/>
      <c r="T226" s="33"/>
      <c r="U226" s="240"/>
    </row>
    <row r="227" spans="1:21">
      <c r="A227" s="293"/>
      <c r="B227" s="295"/>
      <c r="C227" s="248"/>
      <c r="D227" s="180" t="s">
        <v>31</v>
      </c>
      <c r="E227" s="238"/>
      <c r="F227" s="277"/>
      <c r="G227" s="20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47"/>
      <c r="S227" s="33"/>
      <c r="T227" s="33"/>
      <c r="U227" s="240"/>
    </row>
    <row r="228" spans="1:21">
      <c r="A228" s="293"/>
      <c r="B228" s="295"/>
      <c r="C228" s="248"/>
      <c r="D228" s="180" t="s">
        <v>32</v>
      </c>
      <c r="E228" s="238"/>
      <c r="F228" s="277"/>
      <c r="G228" s="20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47"/>
      <c r="S228" s="33"/>
      <c r="T228" s="33"/>
      <c r="U228" s="240"/>
    </row>
    <row r="229" spans="1:21">
      <c r="A229" s="293"/>
      <c r="B229" s="295"/>
      <c r="C229" s="248"/>
      <c r="D229" s="180" t="s">
        <v>33</v>
      </c>
      <c r="E229" s="238"/>
      <c r="F229" s="277"/>
      <c r="G229" s="20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47"/>
      <c r="S229" s="33"/>
      <c r="T229" s="33"/>
      <c r="U229" s="240"/>
    </row>
    <row r="230" spans="1:21" ht="12.75" thickBot="1">
      <c r="A230" s="293"/>
      <c r="B230" s="295"/>
      <c r="C230" s="249"/>
      <c r="D230" s="181" t="s">
        <v>34</v>
      </c>
      <c r="E230" s="251"/>
      <c r="F230" s="277"/>
      <c r="G230" s="20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47"/>
      <c r="S230" s="33"/>
      <c r="T230" s="33"/>
      <c r="U230" s="240"/>
    </row>
    <row r="231" spans="1:21">
      <c r="A231" s="293"/>
      <c r="B231" s="295"/>
      <c r="C231" s="247" t="s">
        <v>209</v>
      </c>
      <c r="D231" s="182" t="s">
        <v>36</v>
      </c>
      <c r="E231" s="250">
        <v>421317.38</v>
      </c>
      <c r="F231" s="277"/>
      <c r="G231" s="20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47"/>
      <c r="S231" s="33"/>
      <c r="T231" s="33"/>
      <c r="U231" s="240"/>
    </row>
    <row r="232" spans="1:21">
      <c r="A232" s="293"/>
      <c r="B232" s="295"/>
      <c r="C232" s="248"/>
      <c r="D232" s="183" t="s">
        <v>37</v>
      </c>
      <c r="E232" s="238"/>
      <c r="F232" s="277"/>
      <c r="G232" s="20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47"/>
      <c r="S232" s="33"/>
      <c r="T232" s="33"/>
      <c r="U232" s="240"/>
    </row>
    <row r="233" spans="1:21">
      <c r="A233" s="293"/>
      <c r="B233" s="295"/>
      <c r="C233" s="248"/>
      <c r="D233" s="183" t="s">
        <v>38</v>
      </c>
      <c r="E233" s="238"/>
      <c r="F233" s="277"/>
      <c r="G233" s="20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47"/>
      <c r="S233" s="33"/>
      <c r="T233" s="33"/>
      <c r="U233" s="240"/>
    </row>
    <row r="234" spans="1:21" ht="12.75" thickBot="1">
      <c r="A234" s="293"/>
      <c r="B234" s="295"/>
      <c r="C234" s="249"/>
      <c r="D234" s="184" t="s">
        <v>39</v>
      </c>
      <c r="E234" s="251"/>
      <c r="F234" s="278"/>
      <c r="G234" s="25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199"/>
      <c r="S234" s="43"/>
      <c r="T234" s="43"/>
      <c r="U234" s="262"/>
    </row>
    <row r="235" spans="1:21">
      <c r="A235" s="293"/>
      <c r="B235" s="295"/>
      <c r="C235" s="250" t="s">
        <v>210</v>
      </c>
      <c r="D235" s="182" t="s">
        <v>36</v>
      </c>
      <c r="E235" s="250">
        <v>99725.26</v>
      </c>
      <c r="F235" s="268">
        <f>+E235</f>
        <v>99725.26</v>
      </c>
      <c r="G235" s="7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113"/>
      <c r="S235" s="48"/>
      <c r="T235" s="48"/>
      <c r="U235" s="255" t="s">
        <v>211</v>
      </c>
    </row>
    <row r="236" spans="1:21">
      <c r="A236" s="293"/>
      <c r="B236" s="295"/>
      <c r="C236" s="238"/>
      <c r="D236" s="183" t="s">
        <v>37</v>
      </c>
      <c r="E236" s="238"/>
      <c r="F236" s="269"/>
      <c r="G236" s="20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47"/>
      <c r="S236" s="33"/>
      <c r="T236" s="33"/>
      <c r="U236" s="240"/>
    </row>
    <row r="237" spans="1:21">
      <c r="A237" s="293"/>
      <c r="B237" s="295"/>
      <c r="C237" s="238"/>
      <c r="D237" s="183" t="s">
        <v>38</v>
      </c>
      <c r="E237" s="238"/>
      <c r="F237" s="269"/>
      <c r="G237" s="20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47"/>
      <c r="S237" s="33"/>
      <c r="T237" s="33"/>
      <c r="U237" s="240"/>
    </row>
    <row r="238" spans="1:21" ht="12.75" thickBot="1">
      <c r="A238" s="293"/>
      <c r="B238" s="295"/>
      <c r="C238" s="251"/>
      <c r="D238" s="184" t="s">
        <v>39</v>
      </c>
      <c r="E238" s="251"/>
      <c r="F238" s="270"/>
      <c r="G238" s="25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199"/>
      <c r="S238" s="43"/>
      <c r="T238" s="43"/>
      <c r="U238" s="262"/>
    </row>
    <row r="239" spans="1:21" ht="12.75" thickBot="1">
      <c r="A239" s="293"/>
      <c r="B239" s="295"/>
      <c r="C239" s="250" t="s">
        <v>212</v>
      </c>
      <c r="D239" s="182" t="s">
        <v>213</v>
      </c>
      <c r="E239" s="250">
        <v>2169667.7599999998</v>
      </c>
      <c r="F239" s="271">
        <f>+E239+E242</f>
        <v>3441276.0999999996</v>
      </c>
      <c r="G239" s="7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9"/>
      <c r="S239" s="48"/>
      <c r="T239" s="11">
        <f>SUM(E239:E247)</f>
        <v>3441276.0999999996</v>
      </c>
      <c r="U239" s="255" t="s">
        <v>214</v>
      </c>
    </row>
    <row r="240" spans="1:21">
      <c r="A240" s="293"/>
      <c r="B240" s="295"/>
      <c r="C240" s="238"/>
      <c r="D240" s="205" t="s">
        <v>31</v>
      </c>
      <c r="E240" s="238"/>
      <c r="F240" s="272"/>
      <c r="G240" s="20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6"/>
      <c r="S240" s="33"/>
      <c r="T240" s="206"/>
      <c r="U240" s="240"/>
    </row>
    <row r="241" spans="1:21" ht="12.75" thickBot="1">
      <c r="A241" s="293"/>
      <c r="B241" s="295"/>
      <c r="C241" s="251"/>
      <c r="D241" s="205" t="s">
        <v>38</v>
      </c>
      <c r="E241" s="251"/>
      <c r="F241" s="272"/>
      <c r="G241" s="20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6"/>
      <c r="S241" s="33"/>
      <c r="T241" s="206"/>
      <c r="U241" s="240"/>
    </row>
    <row r="242" spans="1:21">
      <c r="A242" s="293"/>
      <c r="B242" s="295"/>
      <c r="C242" s="250" t="s">
        <v>215</v>
      </c>
      <c r="D242" s="179" t="s">
        <v>29</v>
      </c>
      <c r="E242" s="274">
        <f>1047709.36+223898.98</f>
        <v>1271608.3400000001</v>
      </c>
      <c r="F242" s="272"/>
      <c r="G242" s="20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6"/>
      <c r="S242" s="33"/>
      <c r="T242" s="33"/>
      <c r="U242" s="240"/>
    </row>
    <row r="243" spans="1:21">
      <c r="A243" s="293"/>
      <c r="B243" s="295"/>
      <c r="C243" s="238"/>
      <c r="D243" s="180" t="s">
        <v>30</v>
      </c>
      <c r="E243" s="275"/>
      <c r="F243" s="272"/>
      <c r="G243" s="20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6"/>
      <c r="S243" s="33"/>
      <c r="T243" s="33"/>
      <c r="U243" s="240"/>
    </row>
    <row r="244" spans="1:21">
      <c r="A244" s="293"/>
      <c r="B244" s="295"/>
      <c r="C244" s="238"/>
      <c r="D244" s="180" t="s">
        <v>31</v>
      </c>
      <c r="E244" s="275"/>
      <c r="F244" s="272"/>
      <c r="G244" s="20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6"/>
      <c r="S244" s="33"/>
      <c r="T244" s="33"/>
      <c r="U244" s="240"/>
    </row>
    <row r="245" spans="1:21">
      <c r="A245" s="293"/>
      <c r="B245" s="295"/>
      <c r="C245" s="238"/>
      <c r="D245" s="180" t="s">
        <v>32</v>
      </c>
      <c r="E245" s="275"/>
      <c r="F245" s="272"/>
      <c r="G245" s="20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6"/>
      <c r="S245" s="33"/>
      <c r="T245" s="33"/>
      <c r="U245" s="240"/>
    </row>
    <row r="246" spans="1:21">
      <c r="A246" s="293"/>
      <c r="B246" s="295"/>
      <c r="C246" s="238"/>
      <c r="D246" s="180" t="s">
        <v>33</v>
      </c>
      <c r="E246" s="275"/>
      <c r="F246" s="272"/>
      <c r="G246" s="20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6"/>
      <c r="S246" s="33"/>
      <c r="T246" s="33"/>
      <c r="U246" s="240"/>
    </row>
    <row r="247" spans="1:21" ht="12.75" thickBot="1">
      <c r="A247" s="293"/>
      <c r="B247" s="295"/>
      <c r="C247" s="251"/>
      <c r="D247" s="181" t="s">
        <v>34</v>
      </c>
      <c r="E247" s="276"/>
      <c r="F247" s="273"/>
      <c r="G247" s="25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7"/>
      <c r="S247" s="43"/>
      <c r="T247" s="43"/>
      <c r="U247" s="262"/>
    </row>
    <row r="248" spans="1:21">
      <c r="A248" s="293"/>
      <c r="B248" s="295"/>
      <c r="C248" s="250" t="s">
        <v>216</v>
      </c>
      <c r="D248" s="207" t="s">
        <v>217</v>
      </c>
      <c r="E248" s="247">
        <v>5127347.8899999997</v>
      </c>
      <c r="F248" s="265">
        <f>+E248</f>
        <v>5127347.8899999997</v>
      </c>
      <c r="G248" s="208"/>
      <c r="H248" s="209"/>
      <c r="I248" s="209"/>
      <c r="J248" s="209"/>
      <c r="K248" s="209"/>
      <c r="L248" s="209"/>
      <c r="M248" s="209"/>
      <c r="N248" s="209"/>
      <c r="O248" s="209"/>
      <c r="P248" s="209"/>
      <c r="Q248" s="209"/>
      <c r="R248" s="9"/>
      <c r="S248" s="48"/>
      <c r="T248" s="48"/>
      <c r="U248" s="210"/>
    </row>
    <row r="249" spans="1:21">
      <c r="A249" s="293"/>
      <c r="B249" s="295"/>
      <c r="C249" s="263"/>
      <c r="D249" s="211" t="s">
        <v>37</v>
      </c>
      <c r="E249" s="248"/>
      <c r="F249" s="266"/>
      <c r="G249" s="99"/>
      <c r="H249" s="37"/>
      <c r="I249" s="15"/>
      <c r="J249" s="15"/>
      <c r="K249" s="37"/>
      <c r="L249" s="37"/>
      <c r="M249" s="37"/>
      <c r="N249" s="37"/>
      <c r="O249" s="37"/>
      <c r="P249" s="37"/>
      <c r="Q249" s="37"/>
      <c r="R249" s="16"/>
      <c r="S249" s="33"/>
      <c r="T249" s="33"/>
      <c r="U249" s="212"/>
    </row>
    <row r="250" spans="1:21" ht="12.75" thickBot="1">
      <c r="A250" s="293"/>
      <c r="B250" s="295"/>
      <c r="C250" s="264"/>
      <c r="D250" s="213" t="s">
        <v>218</v>
      </c>
      <c r="E250" s="249"/>
      <c r="F250" s="267"/>
      <c r="G250" s="155"/>
      <c r="H250" s="156"/>
      <c r="I250" s="26"/>
      <c r="J250" s="26"/>
      <c r="K250" s="156"/>
      <c r="L250" s="156"/>
      <c r="M250" s="156"/>
      <c r="N250" s="156"/>
      <c r="O250" s="156"/>
      <c r="P250" s="156"/>
      <c r="Q250" s="156"/>
      <c r="R250" s="27"/>
      <c r="S250" s="43"/>
      <c r="T250" s="43"/>
      <c r="U250" s="214"/>
    </row>
    <row r="251" spans="1:21">
      <c r="A251" s="293"/>
      <c r="B251" s="295"/>
      <c r="C251" s="250" t="s">
        <v>219</v>
      </c>
      <c r="D251" s="215" t="s">
        <v>220</v>
      </c>
      <c r="E251" s="250">
        <v>2211368.44</v>
      </c>
      <c r="F251" s="265">
        <f>SUM(E251:E252)</f>
        <v>2211368.44</v>
      </c>
      <c r="G251" s="7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113"/>
      <c r="S251" s="48"/>
      <c r="T251" s="216"/>
      <c r="U251" s="257"/>
    </row>
    <row r="252" spans="1:21" ht="12.75" thickBot="1">
      <c r="A252" s="293"/>
      <c r="B252" s="295"/>
      <c r="C252" s="238"/>
      <c r="D252" s="181" t="s">
        <v>221</v>
      </c>
      <c r="E252" s="238"/>
      <c r="F252" s="267"/>
      <c r="G252" s="25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199"/>
      <c r="S252" s="43"/>
      <c r="T252" s="43"/>
      <c r="U252" s="258"/>
    </row>
    <row r="253" spans="1:21">
      <c r="A253" s="293"/>
      <c r="B253" s="295"/>
      <c r="C253" s="247" t="s">
        <v>222</v>
      </c>
      <c r="D253" s="179" t="s">
        <v>177</v>
      </c>
      <c r="E253" s="250">
        <v>600000</v>
      </c>
      <c r="F253" s="259">
        <f>+E253+E259+E267</f>
        <v>2361505.11</v>
      </c>
      <c r="G253" s="7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113"/>
      <c r="S253" s="48"/>
      <c r="T253" s="48"/>
      <c r="U253" s="255" t="s">
        <v>223</v>
      </c>
    </row>
    <row r="254" spans="1:21">
      <c r="A254" s="293"/>
      <c r="B254" s="295"/>
      <c r="C254" s="248"/>
      <c r="D254" s="180" t="s">
        <v>224</v>
      </c>
      <c r="E254" s="238"/>
      <c r="F254" s="260"/>
      <c r="G254" s="20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47"/>
      <c r="S254" s="33"/>
      <c r="T254" s="33"/>
      <c r="U254" s="240"/>
    </row>
    <row r="255" spans="1:21" ht="24">
      <c r="A255" s="293"/>
      <c r="B255" s="295"/>
      <c r="C255" s="248"/>
      <c r="D255" s="180" t="s">
        <v>225</v>
      </c>
      <c r="E255" s="238"/>
      <c r="F255" s="260"/>
      <c r="G255" s="20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47"/>
      <c r="S255" s="33"/>
      <c r="T255" s="33"/>
      <c r="U255" s="240"/>
    </row>
    <row r="256" spans="1:21">
      <c r="A256" s="293"/>
      <c r="B256" s="295"/>
      <c r="C256" s="248"/>
      <c r="D256" s="180" t="s">
        <v>226</v>
      </c>
      <c r="E256" s="238"/>
      <c r="F256" s="260"/>
      <c r="G256" s="20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47"/>
      <c r="S256" s="33"/>
      <c r="T256" s="33"/>
      <c r="U256" s="240"/>
    </row>
    <row r="257" spans="1:21" ht="24">
      <c r="A257" s="293"/>
      <c r="B257" s="295"/>
      <c r="C257" s="248"/>
      <c r="D257" s="180" t="s">
        <v>179</v>
      </c>
      <c r="E257" s="238"/>
      <c r="F257" s="260"/>
      <c r="G257" s="20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47"/>
      <c r="S257" s="33"/>
      <c r="T257" s="33"/>
      <c r="U257" s="240"/>
    </row>
    <row r="258" spans="1:21" ht="12.75" thickBot="1">
      <c r="A258" s="293"/>
      <c r="B258" s="295"/>
      <c r="C258" s="249"/>
      <c r="D258" s="217" t="s">
        <v>180</v>
      </c>
      <c r="E258" s="239"/>
      <c r="F258" s="260"/>
      <c r="G258" s="20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47"/>
      <c r="S258" s="33"/>
      <c r="T258" s="33"/>
      <c r="U258" s="240"/>
    </row>
    <row r="259" spans="1:21">
      <c r="A259" s="293"/>
      <c r="B259" s="295"/>
      <c r="C259" s="247" t="s">
        <v>227</v>
      </c>
      <c r="D259" s="179" t="s">
        <v>29</v>
      </c>
      <c r="E259" s="237">
        <v>409586.94</v>
      </c>
      <c r="F259" s="260"/>
      <c r="G259" s="20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47"/>
      <c r="S259" s="33"/>
      <c r="T259" s="33"/>
      <c r="U259" s="240"/>
    </row>
    <row r="260" spans="1:21" ht="24">
      <c r="A260" s="293"/>
      <c r="B260" s="295"/>
      <c r="C260" s="248"/>
      <c r="D260" s="180" t="s">
        <v>228</v>
      </c>
      <c r="E260" s="238"/>
      <c r="F260" s="260"/>
      <c r="G260" s="20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47"/>
      <c r="S260" s="33"/>
      <c r="T260" s="33"/>
      <c r="U260" s="240"/>
    </row>
    <row r="261" spans="1:21">
      <c r="A261" s="293"/>
      <c r="B261" s="295"/>
      <c r="C261" s="248"/>
      <c r="D261" s="180" t="s">
        <v>31</v>
      </c>
      <c r="E261" s="238"/>
      <c r="F261" s="260"/>
      <c r="G261" s="20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47"/>
      <c r="S261" s="33"/>
      <c r="T261" s="33"/>
      <c r="U261" s="240"/>
    </row>
    <row r="262" spans="1:21">
      <c r="A262" s="293"/>
      <c r="B262" s="295"/>
      <c r="C262" s="248"/>
      <c r="D262" s="218" t="s">
        <v>183</v>
      </c>
      <c r="E262" s="238"/>
      <c r="F262" s="260"/>
      <c r="G262" s="20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47"/>
      <c r="S262" s="33"/>
      <c r="T262" s="33"/>
      <c r="U262" s="240"/>
    </row>
    <row r="263" spans="1:21">
      <c r="A263" s="293"/>
      <c r="B263" s="295"/>
      <c r="C263" s="248"/>
      <c r="D263" s="218" t="s">
        <v>184</v>
      </c>
      <c r="E263" s="238"/>
      <c r="F263" s="260"/>
      <c r="G263" s="20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47"/>
      <c r="S263" s="33"/>
      <c r="T263" s="33"/>
      <c r="U263" s="240"/>
    </row>
    <row r="264" spans="1:21">
      <c r="A264" s="293"/>
      <c r="B264" s="295"/>
      <c r="C264" s="248"/>
      <c r="D264" s="218" t="s">
        <v>185</v>
      </c>
      <c r="E264" s="238"/>
      <c r="F264" s="260"/>
      <c r="G264" s="20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47"/>
      <c r="S264" s="33"/>
      <c r="T264" s="33"/>
      <c r="U264" s="240"/>
    </row>
    <row r="265" spans="1:21">
      <c r="A265" s="293"/>
      <c r="B265" s="295"/>
      <c r="C265" s="248"/>
      <c r="D265" s="180" t="s">
        <v>33</v>
      </c>
      <c r="E265" s="238"/>
      <c r="F265" s="260"/>
      <c r="G265" s="20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47"/>
      <c r="S265" s="33"/>
      <c r="T265" s="33"/>
      <c r="U265" s="240"/>
    </row>
    <row r="266" spans="1:21" ht="24.75" thickBot="1">
      <c r="A266" s="293"/>
      <c r="B266" s="295"/>
      <c r="C266" s="249"/>
      <c r="D266" s="218" t="s">
        <v>186</v>
      </c>
      <c r="E266" s="239"/>
      <c r="F266" s="260"/>
      <c r="G266" s="20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47"/>
      <c r="S266" s="33"/>
      <c r="T266" s="33"/>
      <c r="U266" s="240"/>
    </row>
    <row r="267" spans="1:21">
      <c r="A267" s="293"/>
      <c r="B267" s="295"/>
      <c r="C267" s="256" t="s">
        <v>229</v>
      </c>
      <c r="D267" s="182" t="s">
        <v>36</v>
      </c>
      <c r="E267" s="237">
        <v>1351918.17</v>
      </c>
      <c r="F267" s="260"/>
      <c r="G267" s="20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47"/>
      <c r="S267" s="33"/>
      <c r="T267" s="33"/>
      <c r="U267" s="240"/>
    </row>
    <row r="268" spans="1:21">
      <c r="A268" s="293"/>
      <c r="B268" s="295"/>
      <c r="C268" s="242"/>
      <c r="D268" s="183" t="s">
        <v>37</v>
      </c>
      <c r="E268" s="238"/>
      <c r="F268" s="260"/>
      <c r="G268" s="20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47"/>
      <c r="S268" s="33"/>
      <c r="T268" s="33"/>
      <c r="U268" s="240"/>
    </row>
    <row r="269" spans="1:21">
      <c r="A269" s="293"/>
      <c r="B269" s="295"/>
      <c r="C269" s="242"/>
      <c r="D269" s="183" t="s">
        <v>38</v>
      </c>
      <c r="E269" s="238"/>
      <c r="F269" s="260"/>
      <c r="G269" s="20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47"/>
      <c r="S269" s="33"/>
      <c r="T269" s="33"/>
      <c r="U269" s="240"/>
    </row>
    <row r="270" spans="1:21" ht="12.75" thickBot="1">
      <c r="A270" s="293"/>
      <c r="B270" s="295"/>
      <c r="C270" s="243"/>
      <c r="D270" s="184" t="s">
        <v>39</v>
      </c>
      <c r="E270" s="251"/>
      <c r="F270" s="261"/>
      <c r="G270" s="25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199"/>
      <c r="S270" s="43"/>
      <c r="T270" s="43"/>
      <c r="U270" s="262"/>
    </row>
    <row r="271" spans="1:21">
      <c r="A271" s="293"/>
      <c r="B271" s="295"/>
      <c r="C271" s="247" t="s">
        <v>230</v>
      </c>
      <c r="D271" s="101" t="s">
        <v>177</v>
      </c>
      <c r="E271" s="250">
        <v>502217.03</v>
      </c>
      <c r="F271" s="252">
        <f>+E271+E274+E282</f>
        <v>1363860.2200000002</v>
      </c>
      <c r="G271" s="7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113"/>
      <c r="S271" s="48"/>
      <c r="T271" s="48"/>
      <c r="U271" s="255" t="s">
        <v>231</v>
      </c>
    </row>
    <row r="272" spans="1:21" ht="24">
      <c r="A272" s="293"/>
      <c r="B272" s="295"/>
      <c r="C272" s="248"/>
      <c r="D272" s="102" t="s">
        <v>179</v>
      </c>
      <c r="E272" s="238"/>
      <c r="F272" s="253"/>
      <c r="G272" s="20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47"/>
      <c r="S272" s="33"/>
      <c r="T272" s="33"/>
      <c r="U272" s="240"/>
    </row>
    <row r="273" spans="1:21" ht="12.75" thickBot="1">
      <c r="A273" s="293"/>
      <c r="B273" s="295"/>
      <c r="C273" s="249"/>
      <c r="D273" s="103" t="s">
        <v>180</v>
      </c>
      <c r="E273" s="251"/>
      <c r="F273" s="253"/>
      <c r="G273" s="20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47"/>
      <c r="S273" s="33"/>
      <c r="T273" s="33"/>
      <c r="U273" s="240"/>
    </row>
    <row r="274" spans="1:21">
      <c r="A274" s="293"/>
      <c r="B274" s="295"/>
      <c r="C274" s="247" t="s">
        <v>232</v>
      </c>
      <c r="D274" s="219" t="s">
        <v>29</v>
      </c>
      <c r="E274" s="238">
        <v>297175.82</v>
      </c>
      <c r="F274" s="253"/>
      <c r="G274" s="20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47"/>
      <c r="S274" s="33"/>
      <c r="T274" s="33"/>
      <c r="U274" s="240"/>
    </row>
    <row r="275" spans="1:21" ht="24">
      <c r="A275" s="293"/>
      <c r="B275" s="295"/>
      <c r="C275" s="248"/>
      <c r="D275" s="102" t="s">
        <v>233</v>
      </c>
      <c r="E275" s="238"/>
      <c r="F275" s="253"/>
      <c r="G275" s="20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47"/>
      <c r="S275" s="33"/>
      <c r="T275" s="33"/>
      <c r="U275" s="240"/>
    </row>
    <row r="276" spans="1:21">
      <c r="A276" s="293"/>
      <c r="B276" s="295"/>
      <c r="C276" s="248"/>
      <c r="D276" s="102" t="s">
        <v>31</v>
      </c>
      <c r="E276" s="238"/>
      <c r="F276" s="253"/>
      <c r="G276" s="20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47"/>
      <c r="S276" s="33"/>
      <c r="T276" s="33"/>
      <c r="U276" s="240"/>
    </row>
    <row r="277" spans="1:21">
      <c r="A277" s="293"/>
      <c r="B277" s="295"/>
      <c r="C277" s="248"/>
      <c r="D277" s="220" t="s">
        <v>234</v>
      </c>
      <c r="E277" s="238"/>
      <c r="F277" s="253"/>
      <c r="G277" s="20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47"/>
      <c r="S277" s="33"/>
      <c r="T277" s="33"/>
      <c r="U277" s="240"/>
    </row>
    <row r="278" spans="1:21">
      <c r="A278" s="293"/>
      <c r="B278" s="295"/>
      <c r="C278" s="248"/>
      <c r="D278" s="220" t="s">
        <v>235</v>
      </c>
      <c r="E278" s="238"/>
      <c r="F278" s="253"/>
      <c r="G278" s="20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47"/>
      <c r="S278" s="33"/>
      <c r="T278" s="33"/>
      <c r="U278" s="240"/>
    </row>
    <row r="279" spans="1:21">
      <c r="A279" s="293"/>
      <c r="B279" s="295"/>
      <c r="C279" s="248"/>
      <c r="D279" s="220" t="s">
        <v>236</v>
      </c>
      <c r="E279" s="238"/>
      <c r="F279" s="253"/>
      <c r="G279" s="20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47"/>
      <c r="S279" s="33"/>
      <c r="T279" s="33"/>
      <c r="U279" s="240"/>
    </row>
    <row r="280" spans="1:21">
      <c r="A280" s="293"/>
      <c r="B280" s="295"/>
      <c r="C280" s="248"/>
      <c r="D280" s="102" t="s">
        <v>33</v>
      </c>
      <c r="E280" s="238"/>
      <c r="F280" s="253"/>
      <c r="G280" s="20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47"/>
      <c r="S280" s="33"/>
      <c r="T280" s="33"/>
      <c r="U280" s="240"/>
    </row>
    <row r="281" spans="1:21" ht="12.75" thickBot="1">
      <c r="A281" s="293"/>
      <c r="B281" s="295"/>
      <c r="C281" s="249"/>
      <c r="D281" s="220" t="s">
        <v>237</v>
      </c>
      <c r="E281" s="239"/>
      <c r="F281" s="253"/>
      <c r="G281" s="20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47"/>
      <c r="S281" s="33"/>
      <c r="T281" s="33"/>
      <c r="U281" s="240"/>
    </row>
    <row r="282" spans="1:21">
      <c r="A282" s="293"/>
      <c r="B282" s="295"/>
      <c r="C282" s="256" t="s">
        <v>238</v>
      </c>
      <c r="D282" s="110" t="s">
        <v>36</v>
      </c>
      <c r="E282" s="237">
        <v>564467.37</v>
      </c>
      <c r="F282" s="253"/>
      <c r="G282" s="20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47"/>
      <c r="S282" s="33"/>
      <c r="T282" s="33"/>
      <c r="U282" s="240"/>
    </row>
    <row r="283" spans="1:21">
      <c r="A283" s="293"/>
      <c r="B283" s="295"/>
      <c r="C283" s="242"/>
      <c r="D283" s="114" t="s">
        <v>37</v>
      </c>
      <c r="E283" s="238"/>
      <c r="F283" s="253"/>
      <c r="G283" s="20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47"/>
      <c r="S283" s="33"/>
      <c r="T283" s="33"/>
      <c r="U283" s="240"/>
    </row>
    <row r="284" spans="1:21">
      <c r="A284" s="293"/>
      <c r="B284" s="295"/>
      <c r="C284" s="242"/>
      <c r="D284" s="114" t="s">
        <v>38</v>
      </c>
      <c r="E284" s="238"/>
      <c r="F284" s="253"/>
      <c r="G284" s="20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47"/>
      <c r="S284" s="33"/>
      <c r="T284" s="33"/>
      <c r="U284" s="240"/>
    </row>
    <row r="285" spans="1:21" ht="12.75" thickBot="1">
      <c r="A285" s="293"/>
      <c r="B285" s="295"/>
      <c r="C285" s="243"/>
      <c r="D285" s="117" t="s">
        <v>39</v>
      </c>
      <c r="E285" s="251"/>
      <c r="F285" s="254"/>
      <c r="G285" s="25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199"/>
      <c r="S285" s="43"/>
      <c r="T285" s="43"/>
      <c r="U285" s="240"/>
    </row>
    <row r="286" spans="1:21">
      <c r="A286" s="293"/>
      <c r="B286" s="295"/>
      <c r="C286" s="236" t="s">
        <v>239</v>
      </c>
      <c r="D286" s="221" t="s">
        <v>240</v>
      </c>
      <c r="E286" s="237">
        <v>424151.17</v>
      </c>
      <c r="F286" s="237">
        <f>+E286+E289</f>
        <v>440864.88</v>
      </c>
      <c r="G286" s="13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31"/>
      <c r="S286" s="33"/>
      <c r="T286" s="33"/>
      <c r="U286" s="240" t="s">
        <v>241</v>
      </c>
    </row>
    <row r="287" spans="1:21">
      <c r="A287" s="293"/>
      <c r="B287" s="295"/>
      <c r="C287" s="236"/>
      <c r="D287" s="221" t="s">
        <v>242</v>
      </c>
      <c r="E287" s="238"/>
      <c r="F287" s="238"/>
      <c r="G287" s="20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6"/>
      <c r="S287" s="33"/>
      <c r="T287" s="33"/>
      <c r="U287" s="240"/>
    </row>
    <row r="288" spans="1:21">
      <c r="A288" s="293"/>
      <c r="B288" s="295"/>
      <c r="C288" s="236"/>
      <c r="D288" s="221" t="s">
        <v>243</v>
      </c>
      <c r="E288" s="239"/>
      <c r="F288" s="238"/>
      <c r="G288" s="20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6"/>
      <c r="S288" s="33"/>
      <c r="T288" s="33"/>
      <c r="U288" s="240"/>
    </row>
    <row r="289" spans="1:21">
      <c r="A289" s="293"/>
      <c r="B289" s="295"/>
      <c r="C289" s="241" t="s">
        <v>244</v>
      </c>
      <c r="D289" s="221" t="s">
        <v>240</v>
      </c>
      <c r="E289" s="237">
        <v>16713.71</v>
      </c>
      <c r="F289" s="238"/>
      <c r="G289" s="20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6"/>
      <c r="S289" s="33"/>
      <c r="T289" s="33"/>
      <c r="U289" s="240"/>
    </row>
    <row r="290" spans="1:21">
      <c r="A290" s="293"/>
      <c r="B290" s="295"/>
      <c r="C290" s="242"/>
      <c r="D290" s="221" t="s">
        <v>242</v>
      </c>
      <c r="E290" s="238"/>
      <c r="F290" s="238"/>
      <c r="G290" s="20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6"/>
      <c r="S290" s="33"/>
      <c r="T290" s="33"/>
      <c r="U290" s="240"/>
    </row>
    <row r="291" spans="1:21" ht="12.75" thickBot="1">
      <c r="A291" s="293"/>
      <c r="B291" s="296"/>
      <c r="C291" s="243"/>
      <c r="D291" s="221" t="s">
        <v>243</v>
      </c>
      <c r="E291" s="239"/>
      <c r="F291" s="239"/>
      <c r="G291" s="20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6"/>
      <c r="S291" s="33"/>
      <c r="T291" s="33"/>
      <c r="U291" s="240"/>
    </row>
    <row r="292" spans="1:21" ht="12.75" thickBot="1">
      <c r="A292" s="244" t="s">
        <v>245</v>
      </c>
      <c r="B292" s="245"/>
      <c r="C292" s="245"/>
      <c r="D292" s="246"/>
      <c r="E292" s="134">
        <f>SUM(E159:E291)</f>
        <v>24203818.670000006</v>
      </c>
      <c r="F292" s="134">
        <f>SUM(F159:F291)</f>
        <v>24203818.669999998</v>
      </c>
      <c r="G292" s="222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8"/>
      <c r="S292" s="33"/>
      <c r="T292" s="33"/>
      <c r="U292" s="240"/>
    </row>
    <row r="293" spans="1:21" s="229" customFormat="1" ht="15.75" thickBot="1">
      <c r="A293" s="233" t="s">
        <v>246</v>
      </c>
      <c r="B293" s="234"/>
      <c r="C293" s="234"/>
      <c r="D293" s="235"/>
      <c r="E293" s="223">
        <f>+E292+E158+E117+E95+E63</f>
        <v>85466730.950000018</v>
      </c>
      <c r="F293" s="223">
        <f>+F63+F95+F117+F158+F292</f>
        <v>85466730.949999988</v>
      </c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5"/>
      <c r="S293" s="226"/>
      <c r="T293" s="227"/>
      <c r="U293" s="228"/>
    </row>
    <row r="295" spans="1:21">
      <c r="E295" s="230"/>
    </row>
    <row r="296" spans="1:21">
      <c r="D296" s="231"/>
      <c r="E296" s="21"/>
      <c r="F296" s="232"/>
      <c r="J296" s="1" t="s">
        <v>247</v>
      </c>
    </row>
    <row r="298" spans="1:21">
      <c r="E298" s="21"/>
    </row>
    <row r="299" spans="1:21">
      <c r="F299" s="21"/>
    </row>
  </sheetData>
  <mergeCells count="186">
    <mergeCell ref="A1:U1"/>
    <mergeCell ref="A2:U2"/>
    <mergeCell ref="A3:U3"/>
    <mergeCell ref="A4:A5"/>
    <mergeCell ref="B4:B5"/>
    <mergeCell ref="C4:C5"/>
    <mergeCell ref="D4:D5"/>
    <mergeCell ref="E4:E5"/>
    <mergeCell ref="F4:F5"/>
    <mergeCell ref="G4:R4"/>
    <mergeCell ref="U4:U5"/>
    <mergeCell ref="A6:A62"/>
    <mergeCell ref="B6:B62"/>
    <mergeCell ref="C6:C8"/>
    <mergeCell ref="E6:E8"/>
    <mergeCell ref="F6:F18"/>
    <mergeCell ref="U6:U18"/>
    <mergeCell ref="C9:C14"/>
    <mergeCell ref="E9:E14"/>
    <mergeCell ref="C15:C18"/>
    <mergeCell ref="C34:C37"/>
    <mergeCell ref="E34:E37"/>
    <mergeCell ref="F34:F47"/>
    <mergeCell ref="U34:U47"/>
    <mergeCell ref="C38:C43"/>
    <mergeCell ref="E38:E43"/>
    <mergeCell ref="C44:C47"/>
    <mergeCell ref="E44:E47"/>
    <mergeCell ref="E15:E18"/>
    <mergeCell ref="C19:C23"/>
    <mergeCell ref="E19:E23"/>
    <mergeCell ref="F19:F33"/>
    <mergeCell ref="U19:U33"/>
    <mergeCell ref="C24:C29"/>
    <mergeCell ref="E24:E29"/>
    <mergeCell ref="C30:C33"/>
    <mergeCell ref="E30:E33"/>
    <mergeCell ref="C55:C58"/>
    <mergeCell ref="E55:E58"/>
    <mergeCell ref="F55:F62"/>
    <mergeCell ref="U55:U62"/>
    <mergeCell ref="C59:C60"/>
    <mergeCell ref="E59:E60"/>
    <mergeCell ref="C61:C62"/>
    <mergeCell ref="E61:E62"/>
    <mergeCell ref="C48:C50"/>
    <mergeCell ref="E48:E50"/>
    <mergeCell ref="F48:F54"/>
    <mergeCell ref="U48:U54"/>
    <mergeCell ref="C51:C52"/>
    <mergeCell ref="E51:E52"/>
    <mergeCell ref="C53:C54"/>
    <mergeCell ref="E53:E54"/>
    <mergeCell ref="A63:D63"/>
    <mergeCell ref="A64:A94"/>
    <mergeCell ref="B64:B94"/>
    <mergeCell ref="C64:C68"/>
    <mergeCell ref="E64:E68"/>
    <mergeCell ref="F64:F78"/>
    <mergeCell ref="E84:E90"/>
    <mergeCell ref="C91:C94"/>
    <mergeCell ref="E91:E94"/>
    <mergeCell ref="U64:U78"/>
    <mergeCell ref="C69:C74"/>
    <mergeCell ref="E69:E74"/>
    <mergeCell ref="C75:C78"/>
    <mergeCell ref="E75:E78"/>
    <mergeCell ref="C79:C83"/>
    <mergeCell ref="E79:E83"/>
    <mergeCell ref="F79:F94"/>
    <mergeCell ref="U79:U94"/>
    <mergeCell ref="C84:C90"/>
    <mergeCell ref="U96:U116"/>
    <mergeCell ref="C102:C107"/>
    <mergeCell ref="E102:E107"/>
    <mergeCell ref="C108:C116"/>
    <mergeCell ref="E108:E116"/>
    <mergeCell ref="A117:D117"/>
    <mergeCell ref="A95:D95"/>
    <mergeCell ref="A96:A116"/>
    <mergeCell ref="B96:B116"/>
    <mergeCell ref="C96:C101"/>
    <mergeCell ref="E96:E101"/>
    <mergeCell ref="F96:F116"/>
    <mergeCell ref="A118:A157"/>
    <mergeCell ref="B118:B157"/>
    <mergeCell ref="C118:C121"/>
    <mergeCell ref="E118:E121"/>
    <mergeCell ref="F118:F131"/>
    <mergeCell ref="U118:U131"/>
    <mergeCell ref="C122:C127"/>
    <mergeCell ref="E122:E127"/>
    <mergeCell ref="C128:C131"/>
    <mergeCell ref="E128:E131"/>
    <mergeCell ref="C148:C151"/>
    <mergeCell ref="E148:E151"/>
    <mergeCell ref="F148:F157"/>
    <mergeCell ref="U148:U157"/>
    <mergeCell ref="C152:C154"/>
    <mergeCell ref="E152:E154"/>
    <mergeCell ref="C155:C157"/>
    <mergeCell ref="E155:E157"/>
    <mergeCell ref="C132:C137"/>
    <mergeCell ref="E132:E137"/>
    <mergeCell ref="F132:F147"/>
    <mergeCell ref="U132:U147"/>
    <mergeCell ref="C138:C143"/>
    <mergeCell ref="E138:E143"/>
    <mergeCell ref="C144:C147"/>
    <mergeCell ref="E144:E147"/>
    <mergeCell ref="A158:D158"/>
    <mergeCell ref="A159:A291"/>
    <mergeCell ref="B159:B291"/>
    <mergeCell ref="C159:C173"/>
    <mergeCell ref="E159:E173"/>
    <mergeCell ref="F159:F183"/>
    <mergeCell ref="E187:E194"/>
    <mergeCell ref="C195:C198"/>
    <mergeCell ref="E195:E198"/>
    <mergeCell ref="C199:C206"/>
    <mergeCell ref="E199:E206"/>
    <mergeCell ref="F199:F216"/>
    <mergeCell ref="U199:U216"/>
    <mergeCell ref="C207:C212"/>
    <mergeCell ref="E207:E212"/>
    <mergeCell ref="C213:C216"/>
    <mergeCell ref="E213:E216"/>
    <mergeCell ref="U159:U183"/>
    <mergeCell ref="C174:C179"/>
    <mergeCell ref="E174:E179"/>
    <mergeCell ref="C180:C183"/>
    <mergeCell ref="E180:E183"/>
    <mergeCell ref="C184:C186"/>
    <mergeCell ref="E184:E186"/>
    <mergeCell ref="F184:F198"/>
    <mergeCell ref="U184:U198"/>
    <mergeCell ref="C187:C194"/>
    <mergeCell ref="U235:U238"/>
    <mergeCell ref="C239:C241"/>
    <mergeCell ref="E239:E241"/>
    <mergeCell ref="F239:F247"/>
    <mergeCell ref="U239:U247"/>
    <mergeCell ref="C242:C247"/>
    <mergeCell ref="E242:E247"/>
    <mergeCell ref="C217:C224"/>
    <mergeCell ref="E217:E224"/>
    <mergeCell ref="F217:F234"/>
    <mergeCell ref="U217:U234"/>
    <mergeCell ref="C225:C230"/>
    <mergeCell ref="E225:E230"/>
    <mergeCell ref="C231:C234"/>
    <mergeCell ref="E231:E234"/>
    <mergeCell ref="C248:C250"/>
    <mergeCell ref="E248:E250"/>
    <mergeCell ref="F248:F250"/>
    <mergeCell ref="C251:C252"/>
    <mergeCell ref="E251:E252"/>
    <mergeCell ref="F251:F252"/>
    <mergeCell ref="C235:C238"/>
    <mergeCell ref="E235:E238"/>
    <mergeCell ref="F235:F238"/>
    <mergeCell ref="U251:U252"/>
    <mergeCell ref="C253:C258"/>
    <mergeCell ref="E253:E258"/>
    <mergeCell ref="F253:F270"/>
    <mergeCell ref="U253:U270"/>
    <mergeCell ref="C259:C266"/>
    <mergeCell ref="E259:E266"/>
    <mergeCell ref="C267:C270"/>
    <mergeCell ref="E267:E270"/>
    <mergeCell ref="A293:D293"/>
    <mergeCell ref="C286:C288"/>
    <mergeCell ref="E286:E288"/>
    <mergeCell ref="F286:F291"/>
    <mergeCell ref="U286:U292"/>
    <mergeCell ref="C289:C291"/>
    <mergeCell ref="E289:E291"/>
    <mergeCell ref="A292:D292"/>
    <mergeCell ref="C271:C273"/>
    <mergeCell ref="E271:E273"/>
    <mergeCell ref="F271:F285"/>
    <mergeCell ref="U271:U285"/>
    <mergeCell ref="C274:C281"/>
    <mergeCell ref="E274:E281"/>
    <mergeCell ref="C282:C285"/>
    <mergeCell ref="E282:E28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1"/>
  <sheetViews>
    <sheetView tabSelected="1" topLeftCell="A17" workbookViewId="0">
      <selection activeCell="V23" sqref="V23"/>
    </sheetView>
  </sheetViews>
  <sheetFormatPr baseColWidth="10" defaultRowHeight="12"/>
  <cols>
    <col min="1" max="1" width="4.140625" style="1" customWidth="1"/>
    <col min="2" max="2" width="22.28515625" style="1" customWidth="1"/>
    <col min="3" max="3" width="29.140625" style="1" customWidth="1"/>
    <col min="4" max="4" width="34.42578125" style="1" customWidth="1"/>
    <col min="5" max="5" width="14" style="1" customWidth="1"/>
    <col min="6" max="17" width="2.42578125" style="1" customWidth="1"/>
    <col min="18" max="18" width="13.140625" style="1" hidden="1" customWidth="1"/>
    <col min="19" max="19" width="15.28515625" style="1" hidden="1" customWidth="1"/>
    <col min="20" max="20" width="7.7109375" style="1" customWidth="1"/>
    <col min="21" max="21" width="15" style="1" bestFit="1" customWidth="1"/>
    <col min="22" max="255" width="11.42578125" style="1"/>
    <col min="256" max="256" width="4.140625" style="1" customWidth="1"/>
    <col min="257" max="257" width="22.28515625" style="1" customWidth="1"/>
    <col min="258" max="258" width="29.140625" style="1" customWidth="1"/>
    <col min="259" max="259" width="34.42578125" style="1" customWidth="1"/>
    <col min="260" max="260" width="12.42578125" style="1" customWidth="1"/>
    <col min="261" max="261" width="12.7109375" style="1" customWidth="1"/>
    <col min="262" max="273" width="2.42578125" style="1" customWidth="1"/>
    <col min="274" max="275" width="0" style="1" hidden="1" customWidth="1"/>
    <col min="276" max="276" width="7.7109375" style="1" customWidth="1"/>
    <col min="277" max="277" width="15" style="1" bestFit="1" customWidth="1"/>
    <col min="278" max="511" width="11.42578125" style="1"/>
    <col min="512" max="512" width="4.140625" style="1" customWidth="1"/>
    <col min="513" max="513" width="22.28515625" style="1" customWidth="1"/>
    <col min="514" max="514" width="29.140625" style="1" customWidth="1"/>
    <col min="515" max="515" width="34.42578125" style="1" customWidth="1"/>
    <col min="516" max="516" width="12.42578125" style="1" customWidth="1"/>
    <col min="517" max="517" width="12.7109375" style="1" customWidth="1"/>
    <col min="518" max="529" width="2.42578125" style="1" customWidth="1"/>
    <col min="530" max="531" width="0" style="1" hidden="1" customWidth="1"/>
    <col min="532" max="532" width="7.7109375" style="1" customWidth="1"/>
    <col min="533" max="533" width="15" style="1" bestFit="1" customWidth="1"/>
    <col min="534" max="767" width="11.42578125" style="1"/>
    <col min="768" max="768" width="4.140625" style="1" customWidth="1"/>
    <col min="769" max="769" width="22.28515625" style="1" customWidth="1"/>
    <col min="770" max="770" width="29.140625" style="1" customWidth="1"/>
    <col min="771" max="771" width="34.42578125" style="1" customWidth="1"/>
    <col min="772" max="772" width="12.42578125" style="1" customWidth="1"/>
    <col min="773" max="773" width="12.7109375" style="1" customWidth="1"/>
    <col min="774" max="785" width="2.42578125" style="1" customWidth="1"/>
    <col min="786" max="787" width="0" style="1" hidden="1" customWidth="1"/>
    <col min="788" max="788" width="7.7109375" style="1" customWidth="1"/>
    <col min="789" max="789" width="15" style="1" bestFit="1" customWidth="1"/>
    <col min="790" max="1023" width="11.42578125" style="1"/>
    <col min="1024" max="1024" width="4.140625" style="1" customWidth="1"/>
    <col min="1025" max="1025" width="22.28515625" style="1" customWidth="1"/>
    <col min="1026" max="1026" width="29.140625" style="1" customWidth="1"/>
    <col min="1027" max="1027" width="34.42578125" style="1" customWidth="1"/>
    <col min="1028" max="1028" width="12.42578125" style="1" customWidth="1"/>
    <col min="1029" max="1029" width="12.7109375" style="1" customWidth="1"/>
    <col min="1030" max="1041" width="2.42578125" style="1" customWidth="1"/>
    <col min="1042" max="1043" width="0" style="1" hidden="1" customWidth="1"/>
    <col min="1044" max="1044" width="7.7109375" style="1" customWidth="1"/>
    <col min="1045" max="1045" width="15" style="1" bestFit="1" customWidth="1"/>
    <col min="1046" max="1279" width="11.42578125" style="1"/>
    <col min="1280" max="1280" width="4.140625" style="1" customWidth="1"/>
    <col min="1281" max="1281" width="22.28515625" style="1" customWidth="1"/>
    <col min="1282" max="1282" width="29.140625" style="1" customWidth="1"/>
    <col min="1283" max="1283" width="34.42578125" style="1" customWidth="1"/>
    <col min="1284" max="1284" width="12.42578125" style="1" customWidth="1"/>
    <col min="1285" max="1285" width="12.7109375" style="1" customWidth="1"/>
    <col min="1286" max="1297" width="2.42578125" style="1" customWidth="1"/>
    <col min="1298" max="1299" width="0" style="1" hidden="1" customWidth="1"/>
    <col min="1300" max="1300" width="7.7109375" style="1" customWidth="1"/>
    <col min="1301" max="1301" width="15" style="1" bestFit="1" customWidth="1"/>
    <col min="1302" max="1535" width="11.42578125" style="1"/>
    <col min="1536" max="1536" width="4.140625" style="1" customWidth="1"/>
    <col min="1537" max="1537" width="22.28515625" style="1" customWidth="1"/>
    <col min="1538" max="1538" width="29.140625" style="1" customWidth="1"/>
    <col min="1539" max="1539" width="34.42578125" style="1" customWidth="1"/>
    <col min="1540" max="1540" width="12.42578125" style="1" customWidth="1"/>
    <col min="1541" max="1541" width="12.7109375" style="1" customWidth="1"/>
    <col min="1542" max="1553" width="2.42578125" style="1" customWidth="1"/>
    <col min="1554" max="1555" width="0" style="1" hidden="1" customWidth="1"/>
    <col min="1556" max="1556" width="7.7109375" style="1" customWidth="1"/>
    <col min="1557" max="1557" width="15" style="1" bestFit="1" customWidth="1"/>
    <col min="1558" max="1791" width="11.42578125" style="1"/>
    <col min="1792" max="1792" width="4.140625" style="1" customWidth="1"/>
    <col min="1793" max="1793" width="22.28515625" style="1" customWidth="1"/>
    <col min="1794" max="1794" width="29.140625" style="1" customWidth="1"/>
    <col min="1795" max="1795" width="34.42578125" style="1" customWidth="1"/>
    <col min="1796" max="1796" width="12.42578125" style="1" customWidth="1"/>
    <col min="1797" max="1797" width="12.7109375" style="1" customWidth="1"/>
    <col min="1798" max="1809" width="2.42578125" style="1" customWidth="1"/>
    <col min="1810" max="1811" width="0" style="1" hidden="1" customWidth="1"/>
    <col min="1812" max="1812" width="7.7109375" style="1" customWidth="1"/>
    <col min="1813" max="1813" width="15" style="1" bestFit="1" customWidth="1"/>
    <col min="1814" max="2047" width="11.42578125" style="1"/>
    <col min="2048" max="2048" width="4.140625" style="1" customWidth="1"/>
    <col min="2049" max="2049" width="22.28515625" style="1" customWidth="1"/>
    <col min="2050" max="2050" width="29.140625" style="1" customWidth="1"/>
    <col min="2051" max="2051" width="34.42578125" style="1" customWidth="1"/>
    <col min="2052" max="2052" width="12.42578125" style="1" customWidth="1"/>
    <col min="2053" max="2053" width="12.7109375" style="1" customWidth="1"/>
    <col min="2054" max="2065" width="2.42578125" style="1" customWidth="1"/>
    <col min="2066" max="2067" width="0" style="1" hidden="1" customWidth="1"/>
    <col min="2068" max="2068" width="7.7109375" style="1" customWidth="1"/>
    <col min="2069" max="2069" width="15" style="1" bestFit="1" customWidth="1"/>
    <col min="2070" max="2303" width="11.42578125" style="1"/>
    <col min="2304" max="2304" width="4.140625" style="1" customWidth="1"/>
    <col min="2305" max="2305" width="22.28515625" style="1" customWidth="1"/>
    <col min="2306" max="2306" width="29.140625" style="1" customWidth="1"/>
    <col min="2307" max="2307" width="34.42578125" style="1" customWidth="1"/>
    <col min="2308" max="2308" width="12.42578125" style="1" customWidth="1"/>
    <col min="2309" max="2309" width="12.7109375" style="1" customWidth="1"/>
    <col min="2310" max="2321" width="2.42578125" style="1" customWidth="1"/>
    <col min="2322" max="2323" width="0" style="1" hidden="1" customWidth="1"/>
    <col min="2324" max="2324" width="7.7109375" style="1" customWidth="1"/>
    <col min="2325" max="2325" width="15" style="1" bestFit="1" customWidth="1"/>
    <col min="2326" max="2559" width="11.42578125" style="1"/>
    <col min="2560" max="2560" width="4.140625" style="1" customWidth="1"/>
    <col min="2561" max="2561" width="22.28515625" style="1" customWidth="1"/>
    <col min="2562" max="2562" width="29.140625" style="1" customWidth="1"/>
    <col min="2563" max="2563" width="34.42578125" style="1" customWidth="1"/>
    <col min="2564" max="2564" width="12.42578125" style="1" customWidth="1"/>
    <col min="2565" max="2565" width="12.7109375" style="1" customWidth="1"/>
    <col min="2566" max="2577" width="2.42578125" style="1" customWidth="1"/>
    <col min="2578" max="2579" width="0" style="1" hidden="1" customWidth="1"/>
    <col min="2580" max="2580" width="7.7109375" style="1" customWidth="1"/>
    <col min="2581" max="2581" width="15" style="1" bestFit="1" customWidth="1"/>
    <col min="2582" max="2815" width="11.42578125" style="1"/>
    <col min="2816" max="2816" width="4.140625" style="1" customWidth="1"/>
    <col min="2817" max="2817" width="22.28515625" style="1" customWidth="1"/>
    <col min="2818" max="2818" width="29.140625" style="1" customWidth="1"/>
    <col min="2819" max="2819" width="34.42578125" style="1" customWidth="1"/>
    <col min="2820" max="2820" width="12.42578125" style="1" customWidth="1"/>
    <col min="2821" max="2821" width="12.7109375" style="1" customWidth="1"/>
    <col min="2822" max="2833" width="2.42578125" style="1" customWidth="1"/>
    <col min="2834" max="2835" width="0" style="1" hidden="1" customWidth="1"/>
    <col min="2836" max="2836" width="7.7109375" style="1" customWidth="1"/>
    <col min="2837" max="2837" width="15" style="1" bestFit="1" customWidth="1"/>
    <col min="2838" max="3071" width="11.42578125" style="1"/>
    <col min="3072" max="3072" width="4.140625" style="1" customWidth="1"/>
    <col min="3073" max="3073" width="22.28515625" style="1" customWidth="1"/>
    <col min="3074" max="3074" width="29.140625" style="1" customWidth="1"/>
    <col min="3075" max="3075" width="34.42578125" style="1" customWidth="1"/>
    <col min="3076" max="3076" width="12.42578125" style="1" customWidth="1"/>
    <col min="3077" max="3077" width="12.7109375" style="1" customWidth="1"/>
    <col min="3078" max="3089" width="2.42578125" style="1" customWidth="1"/>
    <col min="3090" max="3091" width="0" style="1" hidden="1" customWidth="1"/>
    <col min="3092" max="3092" width="7.7109375" style="1" customWidth="1"/>
    <col min="3093" max="3093" width="15" style="1" bestFit="1" customWidth="1"/>
    <col min="3094" max="3327" width="11.42578125" style="1"/>
    <col min="3328" max="3328" width="4.140625" style="1" customWidth="1"/>
    <col min="3329" max="3329" width="22.28515625" style="1" customWidth="1"/>
    <col min="3330" max="3330" width="29.140625" style="1" customWidth="1"/>
    <col min="3331" max="3331" width="34.42578125" style="1" customWidth="1"/>
    <col min="3332" max="3332" width="12.42578125" style="1" customWidth="1"/>
    <col min="3333" max="3333" width="12.7109375" style="1" customWidth="1"/>
    <col min="3334" max="3345" width="2.42578125" style="1" customWidth="1"/>
    <col min="3346" max="3347" width="0" style="1" hidden="1" customWidth="1"/>
    <col min="3348" max="3348" width="7.7109375" style="1" customWidth="1"/>
    <col min="3349" max="3349" width="15" style="1" bestFit="1" customWidth="1"/>
    <col min="3350" max="3583" width="11.42578125" style="1"/>
    <col min="3584" max="3584" width="4.140625" style="1" customWidth="1"/>
    <col min="3585" max="3585" width="22.28515625" style="1" customWidth="1"/>
    <col min="3586" max="3586" width="29.140625" style="1" customWidth="1"/>
    <col min="3587" max="3587" width="34.42578125" style="1" customWidth="1"/>
    <col min="3588" max="3588" width="12.42578125" style="1" customWidth="1"/>
    <col min="3589" max="3589" width="12.7109375" style="1" customWidth="1"/>
    <col min="3590" max="3601" width="2.42578125" style="1" customWidth="1"/>
    <col min="3602" max="3603" width="0" style="1" hidden="1" customWidth="1"/>
    <col min="3604" max="3604" width="7.7109375" style="1" customWidth="1"/>
    <col min="3605" max="3605" width="15" style="1" bestFit="1" customWidth="1"/>
    <col min="3606" max="3839" width="11.42578125" style="1"/>
    <col min="3840" max="3840" width="4.140625" style="1" customWidth="1"/>
    <col min="3841" max="3841" width="22.28515625" style="1" customWidth="1"/>
    <col min="3842" max="3842" width="29.140625" style="1" customWidth="1"/>
    <col min="3843" max="3843" width="34.42578125" style="1" customWidth="1"/>
    <col min="3844" max="3844" width="12.42578125" style="1" customWidth="1"/>
    <col min="3845" max="3845" width="12.7109375" style="1" customWidth="1"/>
    <col min="3846" max="3857" width="2.42578125" style="1" customWidth="1"/>
    <col min="3858" max="3859" width="0" style="1" hidden="1" customWidth="1"/>
    <col min="3860" max="3860" width="7.7109375" style="1" customWidth="1"/>
    <col min="3861" max="3861" width="15" style="1" bestFit="1" customWidth="1"/>
    <col min="3862" max="4095" width="11.42578125" style="1"/>
    <col min="4096" max="4096" width="4.140625" style="1" customWidth="1"/>
    <col min="4097" max="4097" width="22.28515625" style="1" customWidth="1"/>
    <col min="4098" max="4098" width="29.140625" style="1" customWidth="1"/>
    <col min="4099" max="4099" width="34.42578125" style="1" customWidth="1"/>
    <col min="4100" max="4100" width="12.42578125" style="1" customWidth="1"/>
    <col min="4101" max="4101" width="12.7109375" style="1" customWidth="1"/>
    <col min="4102" max="4113" width="2.42578125" style="1" customWidth="1"/>
    <col min="4114" max="4115" width="0" style="1" hidden="1" customWidth="1"/>
    <col min="4116" max="4116" width="7.7109375" style="1" customWidth="1"/>
    <col min="4117" max="4117" width="15" style="1" bestFit="1" customWidth="1"/>
    <col min="4118" max="4351" width="11.42578125" style="1"/>
    <col min="4352" max="4352" width="4.140625" style="1" customWidth="1"/>
    <col min="4353" max="4353" width="22.28515625" style="1" customWidth="1"/>
    <col min="4354" max="4354" width="29.140625" style="1" customWidth="1"/>
    <col min="4355" max="4355" width="34.42578125" style="1" customWidth="1"/>
    <col min="4356" max="4356" width="12.42578125" style="1" customWidth="1"/>
    <col min="4357" max="4357" width="12.7109375" style="1" customWidth="1"/>
    <col min="4358" max="4369" width="2.42578125" style="1" customWidth="1"/>
    <col min="4370" max="4371" width="0" style="1" hidden="1" customWidth="1"/>
    <col min="4372" max="4372" width="7.7109375" style="1" customWidth="1"/>
    <col min="4373" max="4373" width="15" style="1" bestFit="1" customWidth="1"/>
    <col min="4374" max="4607" width="11.42578125" style="1"/>
    <col min="4608" max="4608" width="4.140625" style="1" customWidth="1"/>
    <col min="4609" max="4609" width="22.28515625" style="1" customWidth="1"/>
    <col min="4610" max="4610" width="29.140625" style="1" customWidth="1"/>
    <col min="4611" max="4611" width="34.42578125" style="1" customWidth="1"/>
    <col min="4612" max="4612" width="12.42578125" style="1" customWidth="1"/>
    <col min="4613" max="4613" width="12.7109375" style="1" customWidth="1"/>
    <col min="4614" max="4625" width="2.42578125" style="1" customWidth="1"/>
    <col min="4626" max="4627" width="0" style="1" hidden="1" customWidth="1"/>
    <col min="4628" max="4628" width="7.7109375" style="1" customWidth="1"/>
    <col min="4629" max="4629" width="15" style="1" bestFit="1" customWidth="1"/>
    <col min="4630" max="4863" width="11.42578125" style="1"/>
    <col min="4864" max="4864" width="4.140625" style="1" customWidth="1"/>
    <col min="4865" max="4865" width="22.28515625" style="1" customWidth="1"/>
    <col min="4866" max="4866" width="29.140625" style="1" customWidth="1"/>
    <col min="4867" max="4867" width="34.42578125" style="1" customWidth="1"/>
    <col min="4868" max="4868" width="12.42578125" style="1" customWidth="1"/>
    <col min="4869" max="4869" width="12.7109375" style="1" customWidth="1"/>
    <col min="4870" max="4881" width="2.42578125" style="1" customWidth="1"/>
    <col min="4882" max="4883" width="0" style="1" hidden="1" customWidth="1"/>
    <col min="4884" max="4884" width="7.7109375" style="1" customWidth="1"/>
    <col min="4885" max="4885" width="15" style="1" bestFit="1" customWidth="1"/>
    <col min="4886" max="5119" width="11.42578125" style="1"/>
    <col min="5120" max="5120" width="4.140625" style="1" customWidth="1"/>
    <col min="5121" max="5121" width="22.28515625" style="1" customWidth="1"/>
    <col min="5122" max="5122" width="29.140625" style="1" customWidth="1"/>
    <col min="5123" max="5123" width="34.42578125" style="1" customWidth="1"/>
    <col min="5124" max="5124" width="12.42578125" style="1" customWidth="1"/>
    <col min="5125" max="5125" width="12.7109375" style="1" customWidth="1"/>
    <col min="5126" max="5137" width="2.42578125" style="1" customWidth="1"/>
    <col min="5138" max="5139" width="0" style="1" hidden="1" customWidth="1"/>
    <col min="5140" max="5140" width="7.7109375" style="1" customWidth="1"/>
    <col min="5141" max="5141" width="15" style="1" bestFit="1" customWidth="1"/>
    <col min="5142" max="5375" width="11.42578125" style="1"/>
    <col min="5376" max="5376" width="4.140625" style="1" customWidth="1"/>
    <col min="5377" max="5377" width="22.28515625" style="1" customWidth="1"/>
    <col min="5378" max="5378" width="29.140625" style="1" customWidth="1"/>
    <col min="5379" max="5379" width="34.42578125" style="1" customWidth="1"/>
    <col min="5380" max="5380" width="12.42578125" style="1" customWidth="1"/>
    <col min="5381" max="5381" width="12.7109375" style="1" customWidth="1"/>
    <col min="5382" max="5393" width="2.42578125" style="1" customWidth="1"/>
    <col min="5394" max="5395" width="0" style="1" hidden="1" customWidth="1"/>
    <col min="5396" max="5396" width="7.7109375" style="1" customWidth="1"/>
    <col min="5397" max="5397" width="15" style="1" bestFit="1" customWidth="1"/>
    <col min="5398" max="5631" width="11.42578125" style="1"/>
    <col min="5632" max="5632" width="4.140625" style="1" customWidth="1"/>
    <col min="5633" max="5633" width="22.28515625" style="1" customWidth="1"/>
    <col min="5634" max="5634" width="29.140625" style="1" customWidth="1"/>
    <col min="5635" max="5635" width="34.42578125" style="1" customWidth="1"/>
    <col min="5636" max="5636" width="12.42578125" style="1" customWidth="1"/>
    <col min="5637" max="5637" width="12.7109375" style="1" customWidth="1"/>
    <col min="5638" max="5649" width="2.42578125" style="1" customWidth="1"/>
    <col min="5650" max="5651" width="0" style="1" hidden="1" customWidth="1"/>
    <col min="5652" max="5652" width="7.7109375" style="1" customWidth="1"/>
    <col min="5653" max="5653" width="15" style="1" bestFit="1" customWidth="1"/>
    <col min="5654" max="5887" width="11.42578125" style="1"/>
    <col min="5888" max="5888" width="4.140625" style="1" customWidth="1"/>
    <col min="5889" max="5889" width="22.28515625" style="1" customWidth="1"/>
    <col min="5890" max="5890" width="29.140625" style="1" customWidth="1"/>
    <col min="5891" max="5891" width="34.42578125" style="1" customWidth="1"/>
    <col min="5892" max="5892" width="12.42578125" style="1" customWidth="1"/>
    <col min="5893" max="5893" width="12.7109375" style="1" customWidth="1"/>
    <col min="5894" max="5905" width="2.42578125" style="1" customWidth="1"/>
    <col min="5906" max="5907" width="0" style="1" hidden="1" customWidth="1"/>
    <col min="5908" max="5908" width="7.7109375" style="1" customWidth="1"/>
    <col min="5909" max="5909" width="15" style="1" bestFit="1" customWidth="1"/>
    <col min="5910" max="6143" width="11.42578125" style="1"/>
    <col min="6144" max="6144" width="4.140625" style="1" customWidth="1"/>
    <col min="6145" max="6145" width="22.28515625" style="1" customWidth="1"/>
    <col min="6146" max="6146" width="29.140625" style="1" customWidth="1"/>
    <col min="6147" max="6147" width="34.42578125" style="1" customWidth="1"/>
    <col min="6148" max="6148" width="12.42578125" style="1" customWidth="1"/>
    <col min="6149" max="6149" width="12.7109375" style="1" customWidth="1"/>
    <col min="6150" max="6161" width="2.42578125" style="1" customWidth="1"/>
    <col min="6162" max="6163" width="0" style="1" hidden="1" customWidth="1"/>
    <col min="6164" max="6164" width="7.7109375" style="1" customWidth="1"/>
    <col min="6165" max="6165" width="15" style="1" bestFit="1" customWidth="1"/>
    <col min="6166" max="6399" width="11.42578125" style="1"/>
    <col min="6400" max="6400" width="4.140625" style="1" customWidth="1"/>
    <col min="6401" max="6401" width="22.28515625" style="1" customWidth="1"/>
    <col min="6402" max="6402" width="29.140625" style="1" customWidth="1"/>
    <col min="6403" max="6403" width="34.42578125" style="1" customWidth="1"/>
    <col min="6404" max="6404" width="12.42578125" style="1" customWidth="1"/>
    <col min="6405" max="6405" width="12.7109375" style="1" customWidth="1"/>
    <col min="6406" max="6417" width="2.42578125" style="1" customWidth="1"/>
    <col min="6418" max="6419" width="0" style="1" hidden="1" customWidth="1"/>
    <col min="6420" max="6420" width="7.7109375" style="1" customWidth="1"/>
    <col min="6421" max="6421" width="15" style="1" bestFit="1" customWidth="1"/>
    <col min="6422" max="6655" width="11.42578125" style="1"/>
    <col min="6656" max="6656" width="4.140625" style="1" customWidth="1"/>
    <col min="6657" max="6657" width="22.28515625" style="1" customWidth="1"/>
    <col min="6658" max="6658" width="29.140625" style="1" customWidth="1"/>
    <col min="6659" max="6659" width="34.42578125" style="1" customWidth="1"/>
    <col min="6660" max="6660" width="12.42578125" style="1" customWidth="1"/>
    <col min="6661" max="6661" width="12.7109375" style="1" customWidth="1"/>
    <col min="6662" max="6673" width="2.42578125" style="1" customWidth="1"/>
    <col min="6674" max="6675" width="0" style="1" hidden="1" customWidth="1"/>
    <col min="6676" max="6676" width="7.7109375" style="1" customWidth="1"/>
    <col min="6677" max="6677" width="15" style="1" bestFit="1" customWidth="1"/>
    <col min="6678" max="6911" width="11.42578125" style="1"/>
    <col min="6912" max="6912" width="4.140625" style="1" customWidth="1"/>
    <col min="6913" max="6913" width="22.28515625" style="1" customWidth="1"/>
    <col min="6914" max="6914" width="29.140625" style="1" customWidth="1"/>
    <col min="6915" max="6915" width="34.42578125" style="1" customWidth="1"/>
    <col min="6916" max="6916" width="12.42578125" style="1" customWidth="1"/>
    <col min="6917" max="6917" width="12.7109375" style="1" customWidth="1"/>
    <col min="6918" max="6929" width="2.42578125" style="1" customWidth="1"/>
    <col min="6930" max="6931" width="0" style="1" hidden="1" customWidth="1"/>
    <col min="6932" max="6932" width="7.7109375" style="1" customWidth="1"/>
    <col min="6933" max="6933" width="15" style="1" bestFit="1" customWidth="1"/>
    <col min="6934" max="7167" width="11.42578125" style="1"/>
    <col min="7168" max="7168" width="4.140625" style="1" customWidth="1"/>
    <col min="7169" max="7169" width="22.28515625" style="1" customWidth="1"/>
    <col min="7170" max="7170" width="29.140625" style="1" customWidth="1"/>
    <col min="7171" max="7171" width="34.42578125" style="1" customWidth="1"/>
    <col min="7172" max="7172" width="12.42578125" style="1" customWidth="1"/>
    <col min="7173" max="7173" width="12.7109375" style="1" customWidth="1"/>
    <col min="7174" max="7185" width="2.42578125" style="1" customWidth="1"/>
    <col min="7186" max="7187" width="0" style="1" hidden="1" customWidth="1"/>
    <col min="7188" max="7188" width="7.7109375" style="1" customWidth="1"/>
    <col min="7189" max="7189" width="15" style="1" bestFit="1" customWidth="1"/>
    <col min="7190" max="7423" width="11.42578125" style="1"/>
    <col min="7424" max="7424" width="4.140625" style="1" customWidth="1"/>
    <col min="7425" max="7425" width="22.28515625" style="1" customWidth="1"/>
    <col min="7426" max="7426" width="29.140625" style="1" customWidth="1"/>
    <col min="7427" max="7427" width="34.42578125" style="1" customWidth="1"/>
    <col min="7428" max="7428" width="12.42578125" style="1" customWidth="1"/>
    <col min="7429" max="7429" width="12.7109375" style="1" customWidth="1"/>
    <col min="7430" max="7441" width="2.42578125" style="1" customWidth="1"/>
    <col min="7442" max="7443" width="0" style="1" hidden="1" customWidth="1"/>
    <col min="7444" max="7444" width="7.7109375" style="1" customWidth="1"/>
    <col min="7445" max="7445" width="15" style="1" bestFit="1" customWidth="1"/>
    <col min="7446" max="7679" width="11.42578125" style="1"/>
    <col min="7680" max="7680" width="4.140625" style="1" customWidth="1"/>
    <col min="7681" max="7681" width="22.28515625" style="1" customWidth="1"/>
    <col min="7682" max="7682" width="29.140625" style="1" customWidth="1"/>
    <col min="7683" max="7683" width="34.42578125" style="1" customWidth="1"/>
    <col min="7684" max="7684" width="12.42578125" style="1" customWidth="1"/>
    <col min="7685" max="7685" width="12.7109375" style="1" customWidth="1"/>
    <col min="7686" max="7697" width="2.42578125" style="1" customWidth="1"/>
    <col min="7698" max="7699" width="0" style="1" hidden="1" customWidth="1"/>
    <col min="7700" max="7700" width="7.7109375" style="1" customWidth="1"/>
    <col min="7701" max="7701" width="15" style="1" bestFit="1" customWidth="1"/>
    <col min="7702" max="7935" width="11.42578125" style="1"/>
    <col min="7936" max="7936" width="4.140625" style="1" customWidth="1"/>
    <col min="7937" max="7937" width="22.28515625" style="1" customWidth="1"/>
    <col min="7938" max="7938" width="29.140625" style="1" customWidth="1"/>
    <col min="7939" max="7939" width="34.42578125" style="1" customWidth="1"/>
    <col min="7940" max="7940" width="12.42578125" style="1" customWidth="1"/>
    <col min="7941" max="7941" width="12.7109375" style="1" customWidth="1"/>
    <col min="7942" max="7953" width="2.42578125" style="1" customWidth="1"/>
    <col min="7954" max="7955" width="0" style="1" hidden="1" customWidth="1"/>
    <col min="7956" max="7956" width="7.7109375" style="1" customWidth="1"/>
    <col min="7957" max="7957" width="15" style="1" bestFit="1" customWidth="1"/>
    <col min="7958" max="8191" width="11.42578125" style="1"/>
    <col min="8192" max="8192" width="4.140625" style="1" customWidth="1"/>
    <col min="8193" max="8193" width="22.28515625" style="1" customWidth="1"/>
    <col min="8194" max="8194" width="29.140625" style="1" customWidth="1"/>
    <col min="8195" max="8195" width="34.42578125" style="1" customWidth="1"/>
    <col min="8196" max="8196" width="12.42578125" style="1" customWidth="1"/>
    <col min="8197" max="8197" width="12.7109375" style="1" customWidth="1"/>
    <col min="8198" max="8209" width="2.42578125" style="1" customWidth="1"/>
    <col min="8210" max="8211" width="0" style="1" hidden="1" customWidth="1"/>
    <col min="8212" max="8212" width="7.7109375" style="1" customWidth="1"/>
    <col min="8213" max="8213" width="15" style="1" bestFit="1" customWidth="1"/>
    <col min="8214" max="8447" width="11.42578125" style="1"/>
    <col min="8448" max="8448" width="4.140625" style="1" customWidth="1"/>
    <col min="8449" max="8449" width="22.28515625" style="1" customWidth="1"/>
    <col min="8450" max="8450" width="29.140625" style="1" customWidth="1"/>
    <col min="8451" max="8451" width="34.42578125" style="1" customWidth="1"/>
    <col min="8452" max="8452" width="12.42578125" style="1" customWidth="1"/>
    <col min="8453" max="8453" width="12.7109375" style="1" customWidth="1"/>
    <col min="8454" max="8465" width="2.42578125" style="1" customWidth="1"/>
    <col min="8466" max="8467" width="0" style="1" hidden="1" customWidth="1"/>
    <col min="8468" max="8468" width="7.7109375" style="1" customWidth="1"/>
    <col min="8469" max="8469" width="15" style="1" bestFit="1" customWidth="1"/>
    <col min="8470" max="8703" width="11.42578125" style="1"/>
    <col min="8704" max="8704" width="4.140625" style="1" customWidth="1"/>
    <col min="8705" max="8705" width="22.28515625" style="1" customWidth="1"/>
    <col min="8706" max="8706" width="29.140625" style="1" customWidth="1"/>
    <col min="8707" max="8707" width="34.42578125" style="1" customWidth="1"/>
    <col min="8708" max="8708" width="12.42578125" style="1" customWidth="1"/>
    <col min="8709" max="8709" width="12.7109375" style="1" customWidth="1"/>
    <col min="8710" max="8721" width="2.42578125" style="1" customWidth="1"/>
    <col min="8722" max="8723" width="0" style="1" hidden="1" customWidth="1"/>
    <col min="8724" max="8724" width="7.7109375" style="1" customWidth="1"/>
    <col min="8725" max="8725" width="15" style="1" bestFit="1" customWidth="1"/>
    <col min="8726" max="8959" width="11.42578125" style="1"/>
    <col min="8960" max="8960" width="4.140625" style="1" customWidth="1"/>
    <col min="8961" max="8961" width="22.28515625" style="1" customWidth="1"/>
    <col min="8962" max="8962" width="29.140625" style="1" customWidth="1"/>
    <col min="8963" max="8963" width="34.42578125" style="1" customWidth="1"/>
    <col min="8964" max="8964" width="12.42578125" style="1" customWidth="1"/>
    <col min="8965" max="8965" width="12.7109375" style="1" customWidth="1"/>
    <col min="8966" max="8977" width="2.42578125" style="1" customWidth="1"/>
    <col min="8978" max="8979" width="0" style="1" hidden="1" customWidth="1"/>
    <col min="8980" max="8980" width="7.7109375" style="1" customWidth="1"/>
    <col min="8981" max="8981" width="15" style="1" bestFit="1" customWidth="1"/>
    <col min="8982" max="9215" width="11.42578125" style="1"/>
    <col min="9216" max="9216" width="4.140625" style="1" customWidth="1"/>
    <col min="9217" max="9217" width="22.28515625" style="1" customWidth="1"/>
    <col min="9218" max="9218" width="29.140625" style="1" customWidth="1"/>
    <col min="9219" max="9219" width="34.42578125" style="1" customWidth="1"/>
    <col min="9220" max="9220" width="12.42578125" style="1" customWidth="1"/>
    <col min="9221" max="9221" width="12.7109375" style="1" customWidth="1"/>
    <col min="9222" max="9233" width="2.42578125" style="1" customWidth="1"/>
    <col min="9234" max="9235" width="0" style="1" hidden="1" customWidth="1"/>
    <col min="9236" max="9236" width="7.7109375" style="1" customWidth="1"/>
    <col min="9237" max="9237" width="15" style="1" bestFit="1" customWidth="1"/>
    <col min="9238" max="9471" width="11.42578125" style="1"/>
    <col min="9472" max="9472" width="4.140625" style="1" customWidth="1"/>
    <col min="9473" max="9473" width="22.28515625" style="1" customWidth="1"/>
    <col min="9474" max="9474" width="29.140625" style="1" customWidth="1"/>
    <col min="9475" max="9475" width="34.42578125" style="1" customWidth="1"/>
    <col min="9476" max="9476" width="12.42578125" style="1" customWidth="1"/>
    <col min="9477" max="9477" width="12.7109375" style="1" customWidth="1"/>
    <col min="9478" max="9489" width="2.42578125" style="1" customWidth="1"/>
    <col min="9490" max="9491" width="0" style="1" hidden="1" customWidth="1"/>
    <col min="9492" max="9492" width="7.7109375" style="1" customWidth="1"/>
    <col min="9493" max="9493" width="15" style="1" bestFit="1" customWidth="1"/>
    <col min="9494" max="9727" width="11.42578125" style="1"/>
    <col min="9728" max="9728" width="4.140625" style="1" customWidth="1"/>
    <col min="9729" max="9729" width="22.28515625" style="1" customWidth="1"/>
    <col min="9730" max="9730" width="29.140625" style="1" customWidth="1"/>
    <col min="9731" max="9731" width="34.42578125" style="1" customWidth="1"/>
    <col min="9732" max="9732" width="12.42578125" style="1" customWidth="1"/>
    <col min="9733" max="9733" width="12.7109375" style="1" customWidth="1"/>
    <col min="9734" max="9745" width="2.42578125" style="1" customWidth="1"/>
    <col min="9746" max="9747" width="0" style="1" hidden="1" customWidth="1"/>
    <col min="9748" max="9748" width="7.7109375" style="1" customWidth="1"/>
    <col min="9749" max="9749" width="15" style="1" bestFit="1" customWidth="1"/>
    <col min="9750" max="9983" width="11.42578125" style="1"/>
    <col min="9984" max="9984" width="4.140625" style="1" customWidth="1"/>
    <col min="9985" max="9985" width="22.28515625" style="1" customWidth="1"/>
    <col min="9986" max="9986" width="29.140625" style="1" customWidth="1"/>
    <col min="9987" max="9987" width="34.42578125" style="1" customWidth="1"/>
    <col min="9988" max="9988" width="12.42578125" style="1" customWidth="1"/>
    <col min="9989" max="9989" width="12.7109375" style="1" customWidth="1"/>
    <col min="9990" max="10001" width="2.42578125" style="1" customWidth="1"/>
    <col min="10002" max="10003" width="0" style="1" hidden="1" customWidth="1"/>
    <col min="10004" max="10004" width="7.7109375" style="1" customWidth="1"/>
    <col min="10005" max="10005" width="15" style="1" bestFit="1" customWidth="1"/>
    <col min="10006" max="10239" width="11.42578125" style="1"/>
    <col min="10240" max="10240" width="4.140625" style="1" customWidth="1"/>
    <col min="10241" max="10241" width="22.28515625" style="1" customWidth="1"/>
    <col min="10242" max="10242" width="29.140625" style="1" customWidth="1"/>
    <col min="10243" max="10243" width="34.42578125" style="1" customWidth="1"/>
    <col min="10244" max="10244" width="12.42578125" style="1" customWidth="1"/>
    <col min="10245" max="10245" width="12.7109375" style="1" customWidth="1"/>
    <col min="10246" max="10257" width="2.42578125" style="1" customWidth="1"/>
    <col min="10258" max="10259" width="0" style="1" hidden="1" customWidth="1"/>
    <col min="10260" max="10260" width="7.7109375" style="1" customWidth="1"/>
    <col min="10261" max="10261" width="15" style="1" bestFit="1" customWidth="1"/>
    <col min="10262" max="10495" width="11.42578125" style="1"/>
    <col min="10496" max="10496" width="4.140625" style="1" customWidth="1"/>
    <col min="10497" max="10497" width="22.28515625" style="1" customWidth="1"/>
    <col min="10498" max="10498" width="29.140625" style="1" customWidth="1"/>
    <col min="10499" max="10499" width="34.42578125" style="1" customWidth="1"/>
    <col min="10500" max="10500" width="12.42578125" style="1" customWidth="1"/>
    <col min="10501" max="10501" width="12.7109375" style="1" customWidth="1"/>
    <col min="10502" max="10513" width="2.42578125" style="1" customWidth="1"/>
    <col min="10514" max="10515" width="0" style="1" hidden="1" customWidth="1"/>
    <col min="10516" max="10516" width="7.7109375" style="1" customWidth="1"/>
    <col min="10517" max="10517" width="15" style="1" bestFit="1" customWidth="1"/>
    <col min="10518" max="10751" width="11.42578125" style="1"/>
    <col min="10752" max="10752" width="4.140625" style="1" customWidth="1"/>
    <col min="10753" max="10753" width="22.28515625" style="1" customWidth="1"/>
    <col min="10754" max="10754" width="29.140625" style="1" customWidth="1"/>
    <col min="10755" max="10755" width="34.42578125" style="1" customWidth="1"/>
    <col min="10756" max="10756" width="12.42578125" style="1" customWidth="1"/>
    <col min="10757" max="10757" width="12.7109375" style="1" customWidth="1"/>
    <col min="10758" max="10769" width="2.42578125" style="1" customWidth="1"/>
    <col min="10770" max="10771" width="0" style="1" hidden="1" customWidth="1"/>
    <col min="10772" max="10772" width="7.7109375" style="1" customWidth="1"/>
    <col min="10773" max="10773" width="15" style="1" bestFit="1" customWidth="1"/>
    <col min="10774" max="11007" width="11.42578125" style="1"/>
    <col min="11008" max="11008" width="4.140625" style="1" customWidth="1"/>
    <col min="11009" max="11009" width="22.28515625" style="1" customWidth="1"/>
    <col min="11010" max="11010" width="29.140625" style="1" customWidth="1"/>
    <col min="11011" max="11011" width="34.42578125" style="1" customWidth="1"/>
    <col min="11012" max="11012" width="12.42578125" style="1" customWidth="1"/>
    <col min="11013" max="11013" width="12.7109375" style="1" customWidth="1"/>
    <col min="11014" max="11025" width="2.42578125" style="1" customWidth="1"/>
    <col min="11026" max="11027" width="0" style="1" hidden="1" customWidth="1"/>
    <col min="11028" max="11028" width="7.7109375" style="1" customWidth="1"/>
    <col min="11029" max="11029" width="15" style="1" bestFit="1" customWidth="1"/>
    <col min="11030" max="11263" width="11.42578125" style="1"/>
    <col min="11264" max="11264" width="4.140625" style="1" customWidth="1"/>
    <col min="11265" max="11265" width="22.28515625" style="1" customWidth="1"/>
    <col min="11266" max="11266" width="29.140625" style="1" customWidth="1"/>
    <col min="11267" max="11267" width="34.42578125" style="1" customWidth="1"/>
    <col min="11268" max="11268" width="12.42578125" style="1" customWidth="1"/>
    <col min="11269" max="11269" width="12.7109375" style="1" customWidth="1"/>
    <col min="11270" max="11281" width="2.42578125" style="1" customWidth="1"/>
    <col min="11282" max="11283" width="0" style="1" hidden="1" customWidth="1"/>
    <col min="11284" max="11284" width="7.7109375" style="1" customWidth="1"/>
    <col min="11285" max="11285" width="15" style="1" bestFit="1" customWidth="1"/>
    <col min="11286" max="11519" width="11.42578125" style="1"/>
    <col min="11520" max="11520" width="4.140625" style="1" customWidth="1"/>
    <col min="11521" max="11521" width="22.28515625" style="1" customWidth="1"/>
    <col min="11522" max="11522" width="29.140625" style="1" customWidth="1"/>
    <col min="11523" max="11523" width="34.42578125" style="1" customWidth="1"/>
    <col min="11524" max="11524" width="12.42578125" style="1" customWidth="1"/>
    <col min="11525" max="11525" width="12.7109375" style="1" customWidth="1"/>
    <col min="11526" max="11537" width="2.42578125" style="1" customWidth="1"/>
    <col min="11538" max="11539" width="0" style="1" hidden="1" customWidth="1"/>
    <col min="11540" max="11540" width="7.7109375" style="1" customWidth="1"/>
    <col min="11541" max="11541" width="15" style="1" bestFit="1" customWidth="1"/>
    <col min="11542" max="11775" width="11.42578125" style="1"/>
    <col min="11776" max="11776" width="4.140625" style="1" customWidth="1"/>
    <col min="11777" max="11777" width="22.28515625" style="1" customWidth="1"/>
    <col min="11778" max="11778" width="29.140625" style="1" customWidth="1"/>
    <col min="11779" max="11779" width="34.42578125" style="1" customWidth="1"/>
    <col min="11780" max="11780" width="12.42578125" style="1" customWidth="1"/>
    <col min="11781" max="11781" width="12.7109375" style="1" customWidth="1"/>
    <col min="11782" max="11793" width="2.42578125" style="1" customWidth="1"/>
    <col min="11794" max="11795" width="0" style="1" hidden="1" customWidth="1"/>
    <col min="11796" max="11796" width="7.7109375" style="1" customWidth="1"/>
    <col min="11797" max="11797" width="15" style="1" bestFit="1" customWidth="1"/>
    <col min="11798" max="12031" width="11.42578125" style="1"/>
    <col min="12032" max="12032" width="4.140625" style="1" customWidth="1"/>
    <col min="12033" max="12033" width="22.28515625" style="1" customWidth="1"/>
    <col min="12034" max="12034" width="29.140625" style="1" customWidth="1"/>
    <col min="12035" max="12035" width="34.42578125" style="1" customWidth="1"/>
    <col min="12036" max="12036" width="12.42578125" style="1" customWidth="1"/>
    <col min="12037" max="12037" width="12.7109375" style="1" customWidth="1"/>
    <col min="12038" max="12049" width="2.42578125" style="1" customWidth="1"/>
    <col min="12050" max="12051" width="0" style="1" hidden="1" customWidth="1"/>
    <col min="12052" max="12052" width="7.7109375" style="1" customWidth="1"/>
    <col min="12053" max="12053" width="15" style="1" bestFit="1" customWidth="1"/>
    <col min="12054" max="12287" width="11.42578125" style="1"/>
    <col min="12288" max="12288" width="4.140625" style="1" customWidth="1"/>
    <col min="12289" max="12289" width="22.28515625" style="1" customWidth="1"/>
    <col min="12290" max="12290" width="29.140625" style="1" customWidth="1"/>
    <col min="12291" max="12291" width="34.42578125" style="1" customWidth="1"/>
    <col min="12292" max="12292" width="12.42578125" style="1" customWidth="1"/>
    <col min="12293" max="12293" width="12.7109375" style="1" customWidth="1"/>
    <col min="12294" max="12305" width="2.42578125" style="1" customWidth="1"/>
    <col min="12306" max="12307" width="0" style="1" hidden="1" customWidth="1"/>
    <col min="12308" max="12308" width="7.7109375" style="1" customWidth="1"/>
    <col min="12309" max="12309" width="15" style="1" bestFit="1" customWidth="1"/>
    <col min="12310" max="12543" width="11.42578125" style="1"/>
    <col min="12544" max="12544" width="4.140625" style="1" customWidth="1"/>
    <col min="12545" max="12545" width="22.28515625" style="1" customWidth="1"/>
    <col min="12546" max="12546" width="29.140625" style="1" customWidth="1"/>
    <col min="12547" max="12547" width="34.42578125" style="1" customWidth="1"/>
    <col min="12548" max="12548" width="12.42578125" style="1" customWidth="1"/>
    <col min="12549" max="12549" width="12.7109375" style="1" customWidth="1"/>
    <col min="12550" max="12561" width="2.42578125" style="1" customWidth="1"/>
    <col min="12562" max="12563" width="0" style="1" hidden="1" customWidth="1"/>
    <col min="12564" max="12564" width="7.7109375" style="1" customWidth="1"/>
    <col min="12565" max="12565" width="15" style="1" bestFit="1" customWidth="1"/>
    <col min="12566" max="12799" width="11.42578125" style="1"/>
    <col min="12800" max="12800" width="4.140625" style="1" customWidth="1"/>
    <col min="12801" max="12801" width="22.28515625" style="1" customWidth="1"/>
    <col min="12802" max="12802" width="29.140625" style="1" customWidth="1"/>
    <col min="12803" max="12803" width="34.42578125" style="1" customWidth="1"/>
    <col min="12804" max="12804" width="12.42578125" style="1" customWidth="1"/>
    <col min="12805" max="12805" width="12.7109375" style="1" customWidth="1"/>
    <col min="12806" max="12817" width="2.42578125" style="1" customWidth="1"/>
    <col min="12818" max="12819" width="0" style="1" hidden="1" customWidth="1"/>
    <col min="12820" max="12820" width="7.7109375" style="1" customWidth="1"/>
    <col min="12821" max="12821" width="15" style="1" bestFit="1" customWidth="1"/>
    <col min="12822" max="13055" width="11.42578125" style="1"/>
    <col min="13056" max="13056" width="4.140625" style="1" customWidth="1"/>
    <col min="13057" max="13057" width="22.28515625" style="1" customWidth="1"/>
    <col min="13058" max="13058" width="29.140625" style="1" customWidth="1"/>
    <col min="13059" max="13059" width="34.42578125" style="1" customWidth="1"/>
    <col min="13060" max="13060" width="12.42578125" style="1" customWidth="1"/>
    <col min="13061" max="13061" width="12.7109375" style="1" customWidth="1"/>
    <col min="13062" max="13073" width="2.42578125" style="1" customWidth="1"/>
    <col min="13074" max="13075" width="0" style="1" hidden="1" customWidth="1"/>
    <col min="13076" max="13076" width="7.7109375" style="1" customWidth="1"/>
    <col min="13077" max="13077" width="15" style="1" bestFit="1" customWidth="1"/>
    <col min="13078" max="13311" width="11.42578125" style="1"/>
    <col min="13312" max="13312" width="4.140625" style="1" customWidth="1"/>
    <col min="13313" max="13313" width="22.28515625" style="1" customWidth="1"/>
    <col min="13314" max="13314" width="29.140625" style="1" customWidth="1"/>
    <col min="13315" max="13315" width="34.42578125" style="1" customWidth="1"/>
    <col min="13316" max="13316" width="12.42578125" style="1" customWidth="1"/>
    <col min="13317" max="13317" width="12.7109375" style="1" customWidth="1"/>
    <col min="13318" max="13329" width="2.42578125" style="1" customWidth="1"/>
    <col min="13330" max="13331" width="0" style="1" hidden="1" customWidth="1"/>
    <col min="13332" max="13332" width="7.7109375" style="1" customWidth="1"/>
    <col min="13333" max="13333" width="15" style="1" bestFit="1" customWidth="1"/>
    <col min="13334" max="13567" width="11.42578125" style="1"/>
    <col min="13568" max="13568" width="4.140625" style="1" customWidth="1"/>
    <col min="13569" max="13569" width="22.28515625" style="1" customWidth="1"/>
    <col min="13570" max="13570" width="29.140625" style="1" customWidth="1"/>
    <col min="13571" max="13571" width="34.42578125" style="1" customWidth="1"/>
    <col min="13572" max="13572" width="12.42578125" style="1" customWidth="1"/>
    <col min="13573" max="13573" width="12.7109375" style="1" customWidth="1"/>
    <col min="13574" max="13585" width="2.42578125" style="1" customWidth="1"/>
    <col min="13586" max="13587" width="0" style="1" hidden="1" customWidth="1"/>
    <col min="13588" max="13588" width="7.7109375" style="1" customWidth="1"/>
    <col min="13589" max="13589" width="15" style="1" bestFit="1" customWidth="1"/>
    <col min="13590" max="13823" width="11.42578125" style="1"/>
    <col min="13824" max="13824" width="4.140625" style="1" customWidth="1"/>
    <col min="13825" max="13825" width="22.28515625" style="1" customWidth="1"/>
    <col min="13826" max="13826" width="29.140625" style="1" customWidth="1"/>
    <col min="13827" max="13827" width="34.42578125" style="1" customWidth="1"/>
    <col min="13828" max="13828" width="12.42578125" style="1" customWidth="1"/>
    <col min="13829" max="13829" width="12.7109375" style="1" customWidth="1"/>
    <col min="13830" max="13841" width="2.42578125" style="1" customWidth="1"/>
    <col min="13842" max="13843" width="0" style="1" hidden="1" customWidth="1"/>
    <col min="13844" max="13844" width="7.7109375" style="1" customWidth="1"/>
    <col min="13845" max="13845" width="15" style="1" bestFit="1" customWidth="1"/>
    <col min="13846" max="14079" width="11.42578125" style="1"/>
    <col min="14080" max="14080" width="4.140625" style="1" customWidth="1"/>
    <col min="14081" max="14081" width="22.28515625" style="1" customWidth="1"/>
    <col min="14082" max="14082" width="29.140625" style="1" customWidth="1"/>
    <col min="14083" max="14083" width="34.42578125" style="1" customWidth="1"/>
    <col min="14084" max="14084" width="12.42578125" style="1" customWidth="1"/>
    <col min="14085" max="14085" width="12.7109375" style="1" customWidth="1"/>
    <col min="14086" max="14097" width="2.42578125" style="1" customWidth="1"/>
    <col min="14098" max="14099" width="0" style="1" hidden="1" customWidth="1"/>
    <col min="14100" max="14100" width="7.7109375" style="1" customWidth="1"/>
    <col min="14101" max="14101" width="15" style="1" bestFit="1" customWidth="1"/>
    <col min="14102" max="14335" width="11.42578125" style="1"/>
    <col min="14336" max="14336" width="4.140625" style="1" customWidth="1"/>
    <col min="14337" max="14337" width="22.28515625" style="1" customWidth="1"/>
    <col min="14338" max="14338" width="29.140625" style="1" customWidth="1"/>
    <col min="14339" max="14339" width="34.42578125" style="1" customWidth="1"/>
    <col min="14340" max="14340" width="12.42578125" style="1" customWidth="1"/>
    <col min="14341" max="14341" width="12.7109375" style="1" customWidth="1"/>
    <col min="14342" max="14353" width="2.42578125" style="1" customWidth="1"/>
    <col min="14354" max="14355" width="0" style="1" hidden="1" customWidth="1"/>
    <col min="14356" max="14356" width="7.7109375" style="1" customWidth="1"/>
    <col min="14357" max="14357" width="15" style="1" bestFit="1" customWidth="1"/>
    <col min="14358" max="14591" width="11.42578125" style="1"/>
    <col min="14592" max="14592" width="4.140625" style="1" customWidth="1"/>
    <col min="14593" max="14593" width="22.28515625" style="1" customWidth="1"/>
    <col min="14594" max="14594" width="29.140625" style="1" customWidth="1"/>
    <col min="14595" max="14595" width="34.42578125" style="1" customWidth="1"/>
    <col min="14596" max="14596" width="12.42578125" style="1" customWidth="1"/>
    <col min="14597" max="14597" width="12.7109375" style="1" customWidth="1"/>
    <col min="14598" max="14609" width="2.42578125" style="1" customWidth="1"/>
    <col min="14610" max="14611" width="0" style="1" hidden="1" customWidth="1"/>
    <col min="14612" max="14612" width="7.7109375" style="1" customWidth="1"/>
    <col min="14613" max="14613" width="15" style="1" bestFit="1" customWidth="1"/>
    <col min="14614" max="14847" width="11.42578125" style="1"/>
    <col min="14848" max="14848" width="4.140625" style="1" customWidth="1"/>
    <col min="14849" max="14849" width="22.28515625" style="1" customWidth="1"/>
    <col min="14850" max="14850" width="29.140625" style="1" customWidth="1"/>
    <col min="14851" max="14851" width="34.42578125" style="1" customWidth="1"/>
    <col min="14852" max="14852" width="12.42578125" style="1" customWidth="1"/>
    <col min="14853" max="14853" width="12.7109375" style="1" customWidth="1"/>
    <col min="14854" max="14865" width="2.42578125" style="1" customWidth="1"/>
    <col min="14866" max="14867" width="0" style="1" hidden="1" customWidth="1"/>
    <col min="14868" max="14868" width="7.7109375" style="1" customWidth="1"/>
    <col min="14869" max="14869" width="15" style="1" bestFit="1" customWidth="1"/>
    <col min="14870" max="15103" width="11.42578125" style="1"/>
    <col min="15104" max="15104" width="4.140625" style="1" customWidth="1"/>
    <col min="15105" max="15105" width="22.28515625" style="1" customWidth="1"/>
    <col min="15106" max="15106" width="29.140625" style="1" customWidth="1"/>
    <col min="15107" max="15107" width="34.42578125" style="1" customWidth="1"/>
    <col min="15108" max="15108" width="12.42578125" style="1" customWidth="1"/>
    <col min="15109" max="15109" width="12.7109375" style="1" customWidth="1"/>
    <col min="15110" max="15121" width="2.42578125" style="1" customWidth="1"/>
    <col min="15122" max="15123" width="0" style="1" hidden="1" customWidth="1"/>
    <col min="15124" max="15124" width="7.7109375" style="1" customWidth="1"/>
    <col min="15125" max="15125" width="15" style="1" bestFit="1" customWidth="1"/>
    <col min="15126" max="15359" width="11.42578125" style="1"/>
    <col min="15360" max="15360" width="4.140625" style="1" customWidth="1"/>
    <col min="15361" max="15361" width="22.28515625" style="1" customWidth="1"/>
    <col min="15362" max="15362" width="29.140625" style="1" customWidth="1"/>
    <col min="15363" max="15363" width="34.42578125" style="1" customWidth="1"/>
    <col min="15364" max="15364" width="12.42578125" style="1" customWidth="1"/>
    <col min="15365" max="15365" width="12.7109375" style="1" customWidth="1"/>
    <col min="15366" max="15377" width="2.42578125" style="1" customWidth="1"/>
    <col min="15378" max="15379" width="0" style="1" hidden="1" customWidth="1"/>
    <col min="15380" max="15380" width="7.7109375" style="1" customWidth="1"/>
    <col min="15381" max="15381" width="15" style="1" bestFit="1" customWidth="1"/>
    <col min="15382" max="15615" width="11.42578125" style="1"/>
    <col min="15616" max="15616" width="4.140625" style="1" customWidth="1"/>
    <col min="15617" max="15617" width="22.28515625" style="1" customWidth="1"/>
    <col min="15618" max="15618" width="29.140625" style="1" customWidth="1"/>
    <col min="15619" max="15619" width="34.42578125" style="1" customWidth="1"/>
    <col min="15620" max="15620" width="12.42578125" style="1" customWidth="1"/>
    <col min="15621" max="15621" width="12.7109375" style="1" customWidth="1"/>
    <col min="15622" max="15633" width="2.42578125" style="1" customWidth="1"/>
    <col min="15634" max="15635" width="0" style="1" hidden="1" customWidth="1"/>
    <col min="15636" max="15636" width="7.7109375" style="1" customWidth="1"/>
    <col min="15637" max="15637" width="15" style="1" bestFit="1" customWidth="1"/>
    <col min="15638" max="15871" width="11.42578125" style="1"/>
    <col min="15872" max="15872" width="4.140625" style="1" customWidth="1"/>
    <col min="15873" max="15873" width="22.28515625" style="1" customWidth="1"/>
    <col min="15874" max="15874" width="29.140625" style="1" customWidth="1"/>
    <col min="15875" max="15875" width="34.42578125" style="1" customWidth="1"/>
    <col min="15876" max="15876" width="12.42578125" style="1" customWidth="1"/>
    <col min="15877" max="15877" width="12.7109375" style="1" customWidth="1"/>
    <col min="15878" max="15889" width="2.42578125" style="1" customWidth="1"/>
    <col min="15890" max="15891" width="0" style="1" hidden="1" customWidth="1"/>
    <col min="15892" max="15892" width="7.7109375" style="1" customWidth="1"/>
    <col min="15893" max="15893" width="15" style="1" bestFit="1" customWidth="1"/>
    <col min="15894" max="16127" width="11.42578125" style="1"/>
    <col min="16128" max="16128" width="4.140625" style="1" customWidth="1"/>
    <col min="16129" max="16129" width="22.28515625" style="1" customWidth="1"/>
    <col min="16130" max="16130" width="29.140625" style="1" customWidth="1"/>
    <col min="16131" max="16131" width="34.42578125" style="1" customWidth="1"/>
    <col min="16132" max="16132" width="12.42578125" style="1" customWidth="1"/>
    <col min="16133" max="16133" width="12.7109375" style="1" customWidth="1"/>
    <col min="16134" max="16145" width="2.42578125" style="1" customWidth="1"/>
    <col min="16146" max="16147" width="0" style="1" hidden="1" customWidth="1"/>
    <col min="16148" max="16148" width="7.7109375" style="1" customWidth="1"/>
    <col min="16149" max="16149" width="15" style="1" bestFit="1" customWidth="1"/>
    <col min="16150" max="16384" width="11.42578125" style="1"/>
  </cols>
  <sheetData>
    <row r="1" spans="1:20" ht="1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</row>
    <row r="2" spans="1:20" ht="1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</row>
    <row r="3" spans="1:20" ht="12.75" thickBot="1">
      <c r="A3" s="411" t="s">
        <v>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</row>
    <row r="4" spans="1:20">
      <c r="A4" s="413" t="s">
        <v>3</v>
      </c>
      <c r="B4" s="415" t="s">
        <v>4</v>
      </c>
      <c r="C4" s="415" t="s">
        <v>5</v>
      </c>
      <c r="D4" s="415" t="s">
        <v>6</v>
      </c>
      <c r="E4" s="415" t="s">
        <v>8</v>
      </c>
      <c r="F4" s="417" t="s">
        <v>9</v>
      </c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8"/>
      <c r="R4" s="2"/>
      <c r="S4" s="2"/>
      <c r="T4" s="401" t="s">
        <v>10</v>
      </c>
    </row>
    <row r="5" spans="1:20" ht="12.75" thickBot="1">
      <c r="A5" s="414"/>
      <c r="B5" s="416"/>
      <c r="C5" s="416"/>
      <c r="D5" s="416"/>
      <c r="E5" s="416"/>
      <c r="F5" s="3" t="s">
        <v>11</v>
      </c>
      <c r="G5" s="3" t="s">
        <v>12</v>
      </c>
      <c r="H5" s="3" t="s">
        <v>13</v>
      </c>
      <c r="I5" s="3" t="s">
        <v>14</v>
      </c>
      <c r="J5" s="3" t="s">
        <v>13</v>
      </c>
      <c r="K5" s="3" t="s">
        <v>15</v>
      </c>
      <c r="L5" s="3" t="s">
        <v>16</v>
      </c>
      <c r="M5" s="3" t="s">
        <v>14</v>
      </c>
      <c r="N5" s="3" t="s">
        <v>17</v>
      </c>
      <c r="O5" s="3" t="s">
        <v>18</v>
      </c>
      <c r="P5" s="3" t="s">
        <v>19</v>
      </c>
      <c r="Q5" s="4" t="s">
        <v>20</v>
      </c>
      <c r="R5" s="5"/>
      <c r="S5" s="5"/>
      <c r="T5" s="402"/>
    </row>
    <row r="6" spans="1:20" ht="84.75" thickBot="1">
      <c r="A6" s="365" t="s">
        <v>21</v>
      </c>
      <c r="B6" s="403" t="s">
        <v>22</v>
      </c>
      <c r="C6" s="347" t="s">
        <v>23</v>
      </c>
      <c r="D6" s="6" t="s">
        <v>24</v>
      </c>
      <c r="E6" s="419">
        <v>500000</v>
      </c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10" t="e">
        <f>+E6+#REF!+#REF!</f>
        <v>#REF!</v>
      </c>
      <c r="S6" s="11">
        <f>SUM(E6:E8)</f>
        <v>500000</v>
      </c>
      <c r="T6" s="334" t="s">
        <v>25</v>
      </c>
    </row>
    <row r="7" spans="1:20" ht="60">
      <c r="A7" s="366"/>
      <c r="B7" s="404"/>
      <c r="C7" s="348"/>
      <c r="D7" s="70" t="s">
        <v>26</v>
      </c>
      <c r="E7" s="420"/>
      <c r="F7" s="13"/>
      <c r="G7" s="14"/>
      <c r="H7" s="14"/>
      <c r="I7" s="14"/>
      <c r="J7" s="14"/>
      <c r="K7" s="14"/>
      <c r="L7" s="14"/>
      <c r="M7" s="15"/>
      <c r="N7" s="15"/>
      <c r="O7" s="15"/>
      <c r="P7" s="15"/>
      <c r="Q7" s="16"/>
      <c r="R7" s="17"/>
      <c r="S7" s="17"/>
      <c r="T7" s="335"/>
    </row>
    <row r="8" spans="1:20" ht="60.75" thickBot="1">
      <c r="A8" s="366"/>
      <c r="B8" s="404"/>
      <c r="C8" s="348"/>
      <c r="D8" s="18" t="s">
        <v>27</v>
      </c>
      <c r="E8" s="420"/>
      <c r="F8" s="13"/>
      <c r="G8" s="14"/>
      <c r="H8" s="14"/>
      <c r="I8" s="14"/>
      <c r="J8" s="14"/>
      <c r="K8" s="14"/>
      <c r="L8" s="14"/>
      <c r="M8" s="15"/>
      <c r="N8" s="15"/>
      <c r="O8" s="15"/>
      <c r="P8" s="15"/>
      <c r="Q8" s="16"/>
      <c r="R8" s="17"/>
      <c r="S8" s="17"/>
      <c r="T8" s="335"/>
    </row>
    <row r="9" spans="1:20" ht="48.75" thickBot="1">
      <c r="A9" s="366"/>
      <c r="B9" s="404"/>
      <c r="C9" s="247" t="s">
        <v>40</v>
      </c>
      <c r="D9" s="6" t="s">
        <v>41</v>
      </c>
      <c r="E9" s="421">
        <v>5717339.7300000004</v>
      </c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9"/>
      <c r="R9" s="29" t="e">
        <f>+E9+#REF!+#REF!</f>
        <v>#REF!</v>
      </c>
      <c r="S9" s="29">
        <f>SUM(E9:E13)</f>
        <v>5717339.7300000004</v>
      </c>
      <c r="T9" s="398" t="s">
        <v>42</v>
      </c>
    </row>
    <row r="10" spans="1:20" ht="36">
      <c r="A10" s="366"/>
      <c r="B10" s="404"/>
      <c r="C10" s="248"/>
      <c r="D10" s="30" t="s">
        <v>43</v>
      </c>
      <c r="E10" s="422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31"/>
      <c r="R10" s="32"/>
      <c r="S10" s="32"/>
      <c r="T10" s="399"/>
    </row>
    <row r="11" spans="1:20" ht="24">
      <c r="A11" s="366"/>
      <c r="B11" s="404"/>
      <c r="C11" s="248"/>
      <c r="D11" s="70" t="s">
        <v>44</v>
      </c>
      <c r="E11" s="422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31"/>
      <c r="R11" s="32"/>
      <c r="S11" s="32"/>
      <c r="T11" s="399"/>
    </row>
    <row r="12" spans="1:20" ht="24">
      <c r="A12" s="366"/>
      <c r="B12" s="404"/>
      <c r="C12" s="248"/>
      <c r="D12" s="70" t="s">
        <v>45</v>
      </c>
      <c r="E12" s="422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31"/>
      <c r="R12" s="32"/>
      <c r="S12" s="32"/>
      <c r="T12" s="399"/>
    </row>
    <row r="13" spans="1:20" ht="24">
      <c r="A13" s="366"/>
      <c r="B13" s="404"/>
      <c r="C13" s="248"/>
      <c r="D13" s="70" t="s">
        <v>46</v>
      </c>
      <c r="E13" s="422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31"/>
      <c r="R13" s="32"/>
      <c r="S13" s="32"/>
      <c r="T13" s="399"/>
    </row>
    <row r="14" spans="1:20" ht="24.75" thickBot="1">
      <c r="A14" s="366"/>
      <c r="B14" s="404"/>
      <c r="C14" s="384" t="s">
        <v>49</v>
      </c>
      <c r="D14" s="44" t="s">
        <v>50</v>
      </c>
      <c r="E14" s="423">
        <v>272332.15000000002</v>
      </c>
      <c r="F14" s="45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31"/>
      <c r="R14" s="46" t="e">
        <f>+E14+#REF!+#REF!</f>
        <v>#REF!</v>
      </c>
      <c r="S14" s="46">
        <f>SUM(E14:E17)</f>
        <v>272332.15000000002</v>
      </c>
      <c r="T14" s="335" t="s">
        <v>51</v>
      </c>
    </row>
    <row r="15" spans="1:20">
      <c r="A15" s="366"/>
      <c r="B15" s="404"/>
      <c r="C15" s="384"/>
      <c r="D15" s="19" t="s">
        <v>52</v>
      </c>
      <c r="E15" s="423"/>
      <c r="F15" s="3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7"/>
      <c r="R15" s="48"/>
      <c r="S15" s="33"/>
      <c r="T15" s="335"/>
    </row>
    <row r="16" spans="1:20" ht="24">
      <c r="A16" s="366"/>
      <c r="B16" s="404"/>
      <c r="C16" s="384"/>
      <c r="D16" s="44" t="s">
        <v>53</v>
      </c>
      <c r="E16" s="423"/>
      <c r="F16" s="3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7"/>
      <c r="R16" s="33"/>
      <c r="S16" s="33"/>
      <c r="T16" s="335"/>
    </row>
    <row r="17" spans="1:20" ht="24.75" thickBot="1">
      <c r="A17" s="366"/>
      <c r="B17" s="404"/>
      <c r="C17" s="384"/>
      <c r="D17" s="19" t="s">
        <v>54</v>
      </c>
      <c r="E17" s="423"/>
      <c r="F17" s="35"/>
      <c r="G17" s="36"/>
      <c r="H17" s="15"/>
      <c r="I17" s="15"/>
      <c r="J17" s="15"/>
      <c r="K17" s="15"/>
      <c r="L17" s="15"/>
      <c r="M17" s="15"/>
      <c r="N17" s="15"/>
      <c r="O17" s="15"/>
      <c r="P17" s="15"/>
      <c r="Q17" s="47"/>
      <c r="R17" s="33"/>
      <c r="S17" s="33"/>
      <c r="T17" s="335"/>
    </row>
    <row r="18" spans="1:20">
      <c r="A18" s="366"/>
      <c r="B18" s="404"/>
      <c r="C18" s="380" t="s">
        <v>57</v>
      </c>
      <c r="D18" s="54" t="s">
        <v>36</v>
      </c>
      <c r="E18" s="424">
        <v>1223456.44</v>
      </c>
      <c r="F18" s="55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16"/>
      <c r="R18" s="33"/>
      <c r="S18" s="33"/>
      <c r="T18" s="334" t="s">
        <v>58</v>
      </c>
    </row>
    <row r="19" spans="1:20">
      <c r="A19" s="366"/>
      <c r="B19" s="404"/>
      <c r="C19" s="236"/>
      <c r="D19" s="72" t="s">
        <v>37</v>
      </c>
      <c r="E19" s="423"/>
      <c r="F19" s="55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16"/>
      <c r="R19" s="33"/>
      <c r="S19" s="33"/>
      <c r="T19" s="335"/>
    </row>
    <row r="20" spans="1:20" ht="12.75" thickBot="1">
      <c r="A20" s="366"/>
      <c r="B20" s="404"/>
      <c r="C20" s="236"/>
      <c r="D20" s="72" t="s">
        <v>38</v>
      </c>
      <c r="E20" s="422"/>
      <c r="F20" s="55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16"/>
      <c r="R20" s="33"/>
      <c r="S20" s="33"/>
      <c r="T20" s="335"/>
    </row>
    <row r="21" spans="1:20" ht="33.75">
      <c r="A21" s="366"/>
      <c r="B21" s="404"/>
      <c r="C21" s="369" t="s">
        <v>61</v>
      </c>
      <c r="D21" s="61" t="s">
        <v>62</v>
      </c>
      <c r="E21" s="424">
        <v>550000</v>
      </c>
      <c r="F21" s="62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9"/>
      <c r="R21" s="33"/>
      <c r="S21" s="33"/>
      <c r="T21" s="334" t="s">
        <v>63</v>
      </c>
    </row>
    <row r="22" spans="1:20" ht="33.75">
      <c r="A22" s="366"/>
      <c r="B22" s="404"/>
      <c r="C22" s="370"/>
      <c r="D22" s="64" t="s">
        <v>64</v>
      </c>
      <c r="E22" s="423"/>
      <c r="F22" s="65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  <c r="R22" s="33"/>
      <c r="S22" s="33"/>
      <c r="T22" s="335"/>
    </row>
    <row r="23" spans="1:20" ht="22.5">
      <c r="A23" s="366"/>
      <c r="B23" s="404"/>
      <c r="C23" s="370"/>
      <c r="D23" s="64" t="s">
        <v>65</v>
      </c>
      <c r="E23" s="423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7"/>
      <c r="R23" s="33"/>
      <c r="S23" s="33"/>
      <c r="T23" s="335"/>
    </row>
    <row r="24" spans="1:20" ht="34.5" thickBot="1">
      <c r="A24" s="366"/>
      <c r="B24" s="404"/>
      <c r="C24" s="371"/>
      <c r="D24" s="68" t="s">
        <v>66</v>
      </c>
      <c r="E24" s="422"/>
      <c r="F24" s="69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27"/>
      <c r="R24" s="33"/>
      <c r="S24" s="33"/>
      <c r="T24" s="335"/>
    </row>
    <row r="25" spans="1:20" ht="12.75" thickBot="1">
      <c r="A25" s="363" t="s">
        <v>73</v>
      </c>
      <c r="B25" s="364"/>
      <c r="C25" s="364"/>
      <c r="D25" s="364"/>
      <c r="E25" s="75">
        <f>SUM(E6:E24)</f>
        <v>8263128.3200000003</v>
      </c>
      <c r="F25" s="77"/>
      <c r="G25" s="78"/>
      <c r="H25" s="78"/>
      <c r="I25" s="78"/>
      <c r="J25" s="79"/>
      <c r="K25" s="78"/>
      <c r="L25" s="78"/>
      <c r="M25" s="78"/>
      <c r="N25" s="78"/>
      <c r="O25" s="78"/>
      <c r="P25" s="78"/>
      <c r="Q25" s="80"/>
      <c r="R25" s="81"/>
      <c r="S25" s="81"/>
      <c r="T25" s="82"/>
    </row>
    <row r="26" spans="1:20" ht="24.75" thickBot="1">
      <c r="A26" s="365" t="s">
        <v>74</v>
      </c>
      <c r="B26" s="367" t="s">
        <v>75</v>
      </c>
      <c r="C26" s="247" t="s">
        <v>76</v>
      </c>
      <c r="D26" s="83" t="s">
        <v>77</v>
      </c>
      <c r="E26" s="252">
        <v>1395368</v>
      </c>
      <c r="F26" s="84"/>
      <c r="G26" s="85"/>
      <c r="H26" s="14"/>
      <c r="I26" s="14"/>
      <c r="J26" s="86"/>
      <c r="K26" s="85"/>
      <c r="L26" s="85"/>
      <c r="M26" s="85"/>
      <c r="N26" s="87"/>
      <c r="O26" s="85"/>
      <c r="P26" s="88"/>
      <c r="Q26" s="89"/>
      <c r="S26" s="11" t="e">
        <f>E26+#REF!+#REF!</f>
        <v>#REF!</v>
      </c>
      <c r="T26" s="354" t="s">
        <v>78</v>
      </c>
    </row>
    <row r="27" spans="1:20" ht="24">
      <c r="A27" s="366"/>
      <c r="B27" s="368"/>
      <c r="C27" s="248"/>
      <c r="D27" s="90" t="s">
        <v>79</v>
      </c>
      <c r="E27" s="253"/>
      <c r="F27" s="91"/>
      <c r="G27" s="92"/>
      <c r="H27" s="37"/>
      <c r="I27" s="37"/>
      <c r="J27" s="93"/>
      <c r="K27" s="37"/>
      <c r="L27" s="37"/>
      <c r="M27" s="15"/>
      <c r="N27" s="94"/>
      <c r="O27" s="92"/>
      <c r="P27" s="95"/>
      <c r="Q27" s="96"/>
      <c r="T27" s="355"/>
    </row>
    <row r="28" spans="1:20" ht="36">
      <c r="A28" s="366"/>
      <c r="B28" s="368"/>
      <c r="C28" s="248"/>
      <c r="D28" s="90" t="s">
        <v>80</v>
      </c>
      <c r="E28" s="253"/>
      <c r="F28" s="91"/>
      <c r="G28" s="92"/>
      <c r="H28" s="15"/>
      <c r="I28" s="15"/>
      <c r="J28" s="97"/>
      <c r="K28" s="37"/>
      <c r="L28" s="37"/>
      <c r="M28" s="37"/>
      <c r="N28" s="94"/>
      <c r="O28" s="92"/>
      <c r="P28" s="95"/>
      <c r="Q28" s="96"/>
      <c r="T28" s="355"/>
    </row>
    <row r="29" spans="1:20" ht="24">
      <c r="A29" s="366"/>
      <c r="B29" s="368"/>
      <c r="C29" s="248"/>
      <c r="D29" s="90" t="s">
        <v>81</v>
      </c>
      <c r="E29" s="253"/>
      <c r="F29" s="98"/>
      <c r="G29" s="15"/>
      <c r="H29" s="15"/>
      <c r="I29" s="15"/>
      <c r="J29" s="97"/>
      <c r="K29" s="15"/>
      <c r="L29" s="15"/>
      <c r="M29" s="15"/>
      <c r="N29" s="47"/>
      <c r="O29" s="15"/>
      <c r="P29" s="20"/>
      <c r="Q29" s="16"/>
      <c r="T29" s="355"/>
    </row>
    <row r="30" spans="1:20" ht="24.75" thickBot="1">
      <c r="A30" s="366"/>
      <c r="B30" s="368"/>
      <c r="C30" s="248"/>
      <c r="D30" s="90" t="s">
        <v>82</v>
      </c>
      <c r="E30" s="253"/>
      <c r="F30" s="99"/>
      <c r="G30" s="37"/>
      <c r="H30" s="15"/>
      <c r="I30" s="15"/>
      <c r="J30" s="97"/>
      <c r="K30" s="15"/>
      <c r="L30" s="15"/>
      <c r="M30" s="15"/>
      <c r="N30" s="47"/>
      <c r="O30" s="37"/>
      <c r="P30" s="100"/>
      <c r="Q30" s="39"/>
      <c r="T30" s="355"/>
    </row>
    <row r="31" spans="1:20" ht="33.75">
      <c r="A31" s="366"/>
      <c r="B31" s="368"/>
      <c r="C31" s="361" t="s">
        <v>85</v>
      </c>
      <c r="D31" s="120" t="s">
        <v>86</v>
      </c>
      <c r="E31" s="425">
        <v>2100000</v>
      </c>
      <c r="F31" s="121"/>
      <c r="G31" s="63"/>
      <c r="H31" s="63"/>
      <c r="I31" s="63"/>
      <c r="J31" s="63"/>
      <c r="K31" s="63"/>
      <c r="L31" s="63"/>
      <c r="M31" s="63"/>
      <c r="N31" s="122"/>
      <c r="O31" s="63"/>
      <c r="P31" s="62"/>
      <c r="Q31" s="123"/>
      <c r="T31" s="354" t="s">
        <v>87</v>
      </c>
    </row>
    <row r="32" spans="1:20" ht="22.5">
      <c r="A32" s="366"/>
      <c r="B32" s="368"/>
      <c r="C32" s="362"/>
      <c r="D32" s="124" t="s">
        <v>88</v>
      </c>
      <c r="E32" s="425"/>
      <c r="F32" s="55"/>
      <c r="G32" s="53"/>
      <c r="H32" s="53"/>
      <c r="I32" s="53"/>
      <c r="J32" s="53"/>
      <c r="K32" s="53"/>
      <c r="L32" s="53"/>
      <c r="M32" s="53"/>
      <c r="N32" s="115"/>
      <c r="O32" s="53"/>
      <c r="P32" s="52"/>
      <c r="Q32" s="116"/>
      <c r="T32" s="355"/>
    </row>
    <row r="33" spans="1:20" ht="22.5">
      <c r="A33" s="366"/>
      <c r="B33" s="368"/>
      <c r="C33" s="362"/>
      <c r="D33" s="125" t="s">
        <v>89</v>
      </c>
      <c r="E33" s="425"/>
      <c r="F33" s="55"/>
      <c r="G33" s="53"/>
      <c r="H33" s="53"/>
      <c r="I33" s="53"/>
      <c r="J33" s="53"/>
      <c r="K33" s="53"/>
      <c r="L33" s="53"/>
      <c r="M33" s="53"/>
      <c r="N33" s="115"/>
      <c r="O33" s="53"/>
      <c r="P33" s="52"/>
      <c r="Q33" s="116"/>
      <c r="T33" s="355"/>
    </row>
    <row r="34" spans="1:20">
      <c r="A34" s="366"/>
      <c r="B34" s="368"/>
      <c r="C34" s="362"/>
      <c r="D34" s="126" t="s">
        <v>90</v>
      </c>
      <c r="E34" s="425"/>
      <c r="F34" s="55"/>
      <c r="G34" s="53"/>
      <c r="H34" s="53"/>
      <c r="I34" s="53"/>
      <c r="J34" s="53"/>
      <c r="K34" s="53"/>
      <c r="L34" s="53"/>
      <c r="M34" s="53"/>
      <c r="N34" s="115"/>
      <c r="O34" s="53"/>
      <c r="P34" s="52"/>
      <c r="Q34" s="116"/>
      <c r="T34" s="355"/>
    </row>
    <row r="35" spans="1:20" ht="23.25" thickBot="1">
      <c r="A35" s="366"/>
      <c r="B35" s="368"/>
      <c r="C35" s="362"/>
      <c r="D35" s="124" t="s">
        <v>91</v>
      </c>
      <c r="E35" s="425"/>
      <c r="F35" s="55"/>
      <c r="G35" s="53"/>
      <c r="H35" s="53"/>
      <c r="I35" s="53"/>
      <c r="J35" s="53"/>
      <c r="K35" s="53"/>
      <c r="L35" s="53"/>
      <c r="M35" s="53"/>
      <c r="N35" s="115"/>
      <c r="O35" s="53"/>
      <c r="P35" s="52"/>
      <c r="Q35" s="116"/>
      <c r="T35" s="355"/>
    </row>
    <row r="36" spans="1:20" ht="12.75" thickBot="1">
      <c r="A36" s="339" t="s">
        <v>99</v>
      </c>
      <c r="B36" s="340"/>
      <c r="C36" s="340"/>
      <c r="D36" s="341"/>
      <c r="E36" s="134">
        <f>SUM(E26:E35)</f>
        <v>3495368</v>
      </c>
      <c r="F36" s="135"/>
      <c r="G36" s="136"/>
      <c r="H36" s="136"/>
      <c r="I36" s="136"/>
      <c r="J36" s="136"/>
      <c r="K36" s="136"/>
      <c r="L36" s="136"/>
      <c r="M36" s="136"/>
      <c r="N36" s="136"/>
      <c r="O36" s="137"/>
      <c r="P36" s="136"/>
      <c r="Q36" s="138"/>
      <c r="R36" s="139"/>
      <c r="S36" s="140"/>
      <c r="T36" s="141"/>
    </row>
    <row r="37" spans="1:20" ht="36.75" thickBot="1">
      <c r="A37" s="342" t="s">
        <v>100</v>
      </c>
      <c r="B37" s="344" t="s">
        <v>101</v>
      </c>
      <c r="C37" s="347" t="s">
        <v>102</v>
      </c>
      <c r="D37" s="142" t="s">
        <v>86</v>
      </c>
      <c r="E37" s="426">
        <v>2000000</v>
      </c>
      <c r="F37" s="14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0"/>
      <c r="S37" s="11">
        <f>SUM(E37:E42)</f>
        <v>2000000</v>
      </c>
      <c r="T37" s="334" t="s">
        <v>103</v>
      </c>
    </row>
    <row r="38" spans="1:20" ht="48">
      <c r="A38" s="343"/>
      <c r="B38" s="345"/>
      <c r="C38" s="348"/>
      <c r="D38" s="144" t="s">
        <v>104</v>
      </c>
      <c r="E38" s="427"/>
      <c r="F38" s="99"/>
      <c r="G38" s="37"/>
      <c r="H38" s="37"/>
      <c r="I38" s="15"/>
      <c r="J38" s="15"/>
      <c r="K38" s="15"/>
      <c r="L38" s="15"/>
      <c r="M38" s="37"/>
      <c r="N38" s="37"/>
      <c r="O38" s="37"/>
      <c r="P38" s="37"/>
      <c r="Q38" s="37"/>
      <c r="R38" s="140"/>
      <c r="S38" s="140"/>
      <c r="T38" s="335"/>
    </row>
    <row r="39" spans="1:20" ht="36">
      <c r="A39" s="343"/>
      <c r="B39" s="345"/>
      <c r="C39" s="348"/>
      <c r="D39" s="145" t="s">
        <v>105</v>
      </c>
      <c r="E39" s="427"/>
      <c r="F39" s="98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40"/>
      <c r="S39" s="140"/>
      <c r="T39" s="335"/>
    </row>
    <row r="40" spans="1:20" ht="60">
      <c r="A40" s="343"/>
      <c r="B40" s="345"/>
      <c r="C40" s="348"/>
      <c r="D40" s="144" t="s">
        <v>106</v>
      </c>
      <c r="E40" s="427"/>
      <c r="F40" s="98"/>
      <c r="G40" s="15"/>
      <c r="H40" s="15"/>
      <c r="I40" s="37"/>
      <c r="J40" s="15"/>
      <c r="K40" s="15"/>
      <c r="L40" s="15"/>
      <c r="M40" s="15"/>
      <c r="N40" s="37"/>
      <c r="O40" s="37"/>
      <c r="P40" s="37"/>
      <c r="Q40" s="37"/>
      <c r="R40" s="140"/>
      <c r="S40" s="140"/>
      <c r="T40" s="335"/>
    </row>
    <row r="41" spans="1:20" ht="48">
      <c r="A41" s="343"/>
      <c r="B41" s="345"/>
      <c r="C41" s="348"/>
      <c r="D41" s="144" t="s">
        <v>107</v>
      </c>
      <c r="E41" s="427"/>
      <c r="F41" s="98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40"/>
      <c r="S41" s="140"/>
      <c r="T41" s="335"/>
    </row>
    <row r="42" spans="1:20" ht="36.75" thickBot="1">
      <c r="A42" s="343"/>
      <c r="B42" s="345"/>
      <c r="C42" s="349"/>
      <c r="D42" s="146" t="s">
        <v>108</v>
      </c>
      <c r="E42" s="428"/>
      <c r="F42" s="98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40"/>
      <c r="S42" s="140"/>
      <c r="T42" s="335"/>
    </row>
    <row r="43" spans="1:20" ht="12.75" thickBot="1">
      <c r="A43" s="337" t="s">
        <v>120</v>
      </c>
      <c r="B43" s="338"/>
      <c r="C43" s="338"/>
      <c r="D43" s="338"/>
      <c r="E43" s="147">
        <f>SUM(E37:E42)</f>
        <v>2000000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9"/>
      <c r="S43" s="149"/>
      <c r="T43" s="150"/>
    </row>
    <row r="44" spans="1:20" ht="36.75" thickBot="1">
      <c r="A44" s="317" t="s">
        <v>121</v>
      </c>
      <c r="B44" s="320" t="s">
        <v>122</v>
      </c>
      <c r="C44" s="247" t="s">
        <v>123</v>
      </c>
      <c r="D44" s="151" t="s">
        <v>124</v>
      </c>
      <c r="E44" s="429">
        <v>621240.77</v>
      </c>
      <c r="F44" s="98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52"/>
      <c r="S44" s="152"/>
      <c r="T44" s="329" t="s">
        <v>125</v>
      </c>
    </row>
    <row r="45" spans="1:20" ht="36.75" thickBot="1">
      <c r="A45" s="318"/>
      <c r="B45" s="321"/>
      <c r="C45" s="248"/>
      <c r="D45" s="153" t="s">
        <v>126</v>
      </c>
      <c r="E45" s="430"/>
      <c r="F45" s="98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/>
      <c r="R45" s="152"/>
      <c r="S45" s="152"/>
      <c r="T45" s="329"/>
    </row>
    <row r="46" spans="1:20" ht="24.75" thickBot="1">
      <c r="A46" s="318"/>
      <c r="B46" s="321"/>
      <c r="C46" s="248"/>
      <c r="D46" s="154" t="s">
        <v>127</v>
      </c>
      <c r="E46" s="430"/>
      <c r="F46" s="98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152"/>
      <c r="S46" s="152"/>
      <c r="T46" s="329"/>
    </row>
    <row r="47" spans="1:20" ht="48.75" thickBot="1">
      <c r="A47" s="318"/>
      <c r="B47" s="321"/>
      <c r="C47" s="249"/>
      <c r="D47" s="154" t="s">
        <v>128</v>
      </c>
      <c r="E47" s="431"/>
      <c r="F47" s="98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/>
      <c r="R47" s="152"/>
      <c r="S47" s="152"/>
      <c r="T47" s="329"/>
    </row>
    <row r="48" spans="1:20" ht="36">
      <c r="A48" s="318"/>
      <c r="B48" s="321"/>
      <c r="C48" s="247" t="s">
        <v>132</v>
      </c>
      <c r="D48" s="159" t="s">
        <v>133</v>
      </c>
      <c r="E48" s="426">
        <v>403000</v>
      </c>
      <c r="F48" s="98"/>
      <c r="G48" s="15"/>
      <c r="H48" s="15"/>
      <c r="I48" s="15"/>
      <c r="J48" s="15"/>
      <c r="K48" s="15"/>
      <c r="L48" s="50"/>
      <c r="M48" s="50"/>
      <c r="N48" s="50"/>
      <c r="O48" s="50"/>
      <c r="P48" s="15"/>
      <c r="Q48" s="16"/>
      <c r="T48" s="303" t="s">
        <v>134</v>
      </c>
    </row>
    <row r="49" spans="1:21" ht="36">
      <c r="A49" s="318"/>
      <c r="B49" s="321"/>
      <c r="C49" s="248"/>
      <c r="D49" s="160" t="s">
        <v>135</v>
      </c>
      <c r="E49" s="427"/>
      <c r="F49" s="161"/>
      <c r="G49" s="36"/>
      <c r="H49" s="15"/>
      <c r="I49" s="15"/>
      <c r="J49" s="15"/>
      <c r="K49" s="15"/>
      <c r="L49" s="50"/>
      <c r="M49" s="50"/>
      <c r="N49" s="50"/>
      <c r="O49" s="50"/>
      <c r="P49" s="15"/>
      <c r="Q49" s="16"/>
      <c r="T49" s="304"/>
    </row>
    <row r="50" spans="1:21" ht="24.75" thickBot="1">
      <c r="A50" s="318"/>
      <c r="B50" s="321"/>
      <c r="C50" s="248"/>
      <c r="D50" s="160" t="s">
        <v>136</v>
      </c>
      <c r="E50" s="427"/>
      <c r="F50" s="161"/>
      <c r="G50" s="36"/>
      <c r="H50" s="15"/>
      <c r="I50" s="15"/>
      <c r="J50" s="15"/>
      <c r="K50" s="15"/>
      <c r="L50" s="50"/>
      <c r="M50" s="50"/>
      <c r="N50" s="50"/>
      <c r="O50" s="50"/>
      <c r="P50" s="15"/>
      <c r="Q50" s="16"/>
      <c r="T50" s="304"/>
    </row>
    <row r="51" spans="1:21" ht="24.75" thickBot="1">
      <c r="A51" s="318"/>
      <c r="B51" s="321"/>
      <c r="C51" s="248"/>
      <c r="D51" s="102" t="s">
        <v>137</v>
      </c>
      <c r="E51" s="427"/>
      <c r="F51" s="98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162" t="e">
        <f>+E48+#REF!+#REF!</f>
        <v>#REF!</v>
      </c>
      <c r="S51" s="163">
        <f>SUM(E48:E53)</f>
        <v>403000</v>
      </c>
      <c r="T51" s="304"/>
    </row>
    <row r="52" spans="1:21">
      <c r="A52" s="318"/>
      <c r="B52" s="321"/>
      <c r="C52" s="248"/>
      <c r="D52" s="102" t="s">
        <v>138</v>
      </c>
      <c r="E52" s="427"/>
      <c r="F52" s="98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164"/>
      <c r="S52" s="165"/>
      <c r="T52" s="304"/>
    </row>
    <row r="53" spans="1:21" ht="48.75" thickBot="1">
      <c r="A53" s="318"/>
      <c r="B53" s="321"/>
      <c r="C53" s="248"/>
      <c r="D53" s="160" t="s">
        <v>139</v>
      </c>
      <c r="E53" s="427"/>
      <c r="F53" s="161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/>
      <c r="S53" s="33"/>
      <c r="T53" s="304"/>
      <c r="U53" s="1" t="s">
        <v>140</v>
      </c>
    </row>
    <row r="54" spans="1:21" ht="24">
      <c r="A54" s="318"/>
      <c r="B54" s="321"/>
      <c r="C54" s="297" t="s">
        <v>143</v>
      </c>
      <c r="D54" s="110" t="s">
        <v>144</v>
      </c>
      <c r="E54" s="432">
        <v>250194.82</v>
      </c>
      <c r="F54" s="166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9"/>
      <c r="S54" s="33"/>
      <c r="T54" s="303" t="s">
        <v>145</v>
      </c>
    </row>
    <row r="55" spans="1:21" ht="24">
      <c r="A55" s="318"/>
      <c r="B55" s="321"/>
      <c r="C55" s="298"/>
      <c r="D55" s="114" t="s">
        <v>146</v>
      </c>
      <c r="E55" s="433"/>
      <c r="F55" s="166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9"/>
      <c r="S55" s="33"/>
      <c r="T55" s="304"/>
    </row>
    <row r="56" spans="1:21" ht="36">
      <c r="A56" s="318"/>
      <c r="B56" s="321"/>
      <c r="C56" s="298"/>
      <c r="D56" s="114" t="s">
        <v>147</v>
      </c>
      <c r="E56" s="433"/>
      <c r="F56" s="166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9"/>
      <c r="S56" s="33"/>
      <c r="T56" s="304"/>
    </row>
    <row r="57" spans="1:21" ht="24.75" thickBot="1">
      <c r="A57" s="318"/>
      <c r="B57" s="321"/>
      <c r="C57" s="298"/>
      <c r="D57" s="114" t="s">
        <v>148</v>
      </c>
      <c r="E57" s="433"/>
      <c r="F57" s="166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9"/>
      <c r="S57" s="33"/>
      <c r="T57" s="304"/>
    </row>
    <row r="58" spans="1:21" ht="12.75" thickBot="1">
      <c r="A58" s="288" t="s">
        <v>156</v>
      </c>
      <c r="B58" s="289"/>
      <c r="C58" s="290"/>
      <c r="D58" s="291"/>
      <c r="E58" s="169">
        <f>SUM(E44:E57)</f>
        <v>1274435.5900000001</v>
      </c>
      <c r="F58" s="171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3"/>
      <c r="R58" s="174"/>
      <c r="S58" s="175"/>
      <c r="T58" s="176"/>
    </row>
    <row r="59" spans="1:21" ht="12.75" thickBot="1">
      <c r="A59" s="292"/>
      <c r="B59" s="294" t="s">
        <v>157</v>
      </c>
      <c r="C59" s="247" t="s">
        <v>158</v>
      </c>
      <c r="D59" s="133" t="s">
        <v>159</v>
      </c>
      <c r="E59" s="252">
        <v>509951.91</v>
      </c>
      <c r="F59" s="45"/>
      <c r="G59" s="14"/>
      <c r="H59" s="85"/>
      <c r="I59" s="85"/>
      <c r="J59" s="85"/>
      <c r="K59" s="85"/>
      <c r="L59" s="85"/>
      <c r="M59" s="85"/>
      <c r="N59" s="85"/>
      <c r="O59" s="85"/>
      <c r="P59" s="85"/>
      <c r="Q59" s="177"/>
      <c r="R59" s="11" t="e">
        <f>+E59+#REF!+#REF!</f>
        <v>#REF!</v>
      </c>
      <c r="S59" s="11">
        <f>SUM(E59:E73)</f>
        <v>509951.91</v>
      </c>
      <c r="T59" s="282" t="s">
        <v>160</v>
      </c>
    </row>
    <row r="60" spans="1:21">
      <c r="A60" s="293"/>
      <c r="B60" s="295"/>
      <c r="C60" s="248"/>
      <c r="D60" s="133" t="s">
        <v>161</v>
      </c>
      <c r="E60" s="253"/>
      <c r="F60" s="35"/>
      <c r="G60" s="15"/>
      <c r="H60" s="36"/>
      <c r="I60" s="36"/>
      <c r="J60" s="36"/>
      <c r="K60" s="37"/>
      <c r="L60" s="37"/>
      <c r="M60" s="37"/>
      <c r="N60" s="37"/>
      <c r="O60" s="37"/>
      <c r="P60" s="37"/>
      <c r="Q60" s="178"/>
      <c r="R60" s="33"/>
      <c r="S60" s="33"/>
      <c r="T60" s="283"/>
    </row>
    <row r="61" spans="1:21">
      <c r="A61" s="293"/>
      <c r="B61" s="295"/>
      <c r="C61" s="248"/>
      <c r="D61" s="133" t="s">
        <v>162</v>
      </c>
      <c r="E61" s="253"/>
      <c r="F61" s="20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7"/>
      <c r="R61" s="33"/>
      <c r="S61" s="33"/>
      <c r="T61" s="283"/>
    </row>
    <row r="62" spans="1:21">
      <c r="A62" s="293"/>
      <c r="B62" s="295"/>
      <c r="C62" s="248"/>
      <c r="D62" s="133" t="s">
        <v>163</v>
      </c>
      <c r="E62" s="253"/>
      <c r="F62" s="3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7"/>
      <c r="R62" s="33"/>
      <c r="S62" s="33"/>
      <c r="T62" s="283"/>
    </row>
    <row r="63" spans="1:21">
      <c r="A63" s="293"/>
      <c r="B63" s="295"/>
      <c r="C63" s="248"/>
      <c r="D63" s="133" t="s">
        <v>164</v>
      </c>
      <c r="E63" s="253"/>
      <c r="F63" s="3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7"/>
      <c r="R63" s="33"/>
      <c r="S63" s="33"/>
      <c r="T63" s="283"/>
    </row>
    <row r="64" spans="1:21">
      <c r="A64" s="293"/>
      <c r="B64" s="295"/>
      <c r="C64" s="248"/>
      <c r="D64" s="133" t="s">
        <v>165</v>
      </c>
      <c r="E64" s="253"/>
      <c r="F64" s="3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7"/>
      <c r="R64" s="33"/>
      <c r="S64" s="33"/>
      <c r="T64" s="283"/>
    </row>
    <row r="65" spans="1:20">
      <c r="A65" s="293"/>
      <c r="B65" s="295"/>
      <c r="C65" s="248"/>
      <c r="D65" s="133" t="s">
        <v>166</v>
      </c>
      <c r="E65" s="253"/>
      <c r="F65" s="3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7"/>
      <c r="R65" s="33"/>
      <c r="S65" s="33"/>
      <c r="T65" s="283"/>
    </row>
    <row r="66" spans="1:20">
      <c r="A66" s="293"/>
      <c r="B66" s="295"/>
      <c r="C66" s="248"/>
      <c r="D66" s="133" t="s">
        <v>167</v>
      </c>
      <c r="E66" s="253"/>
      <c r="F66" s="3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7"/>
      <c r="R66" s="33"/>
      <c r="S66" s="33"/>
      <c r="T66" s="283"/>
    </row>
    <row r="67" spans="1:20">
      <c r="A67" s="293"/>
      <c r="B67" s="295"/>
      <c r="C67" s="248"/>
      <c r="D67" s="133" t="s">
        <v>168</v>
      </c>
      <c r="E67" s="253"/>
      <c r="F67" s="35"/>
      <c r="G67" s="15"/>
      <c r="H67" s="15"/>
      <c r="I67" s="15"/>
      <c r="J67" s="15"/>
      <c r="K67" s="36"/>
      <c r="L67" s="36"/>
      <c r="M67" s="36"/>
      <c r="N67" s="36"/>
      <c r="O67" s="36"/>
      <c r="P67" s="36"/>
      <c r="Q67" s="178"/>
      <c r="R67" s="33"/>
      <c r="S67" s="33"/>
      <c r="T67" s="283"/>
    </row>
    <row r="68" spans="1:20">
      <c r="A68" s="293"/>
      <c r="B68" s="295"/>
      <c r="C68" s="248"/>
      <c r="D68" s="133" t="s">
        <v>169</v>
      </c>
      <c r="E68" s="253"/>
      <c r="F68" s="3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7"/>
      <c r="R68" s="33"/>
      <c r="S68" s="33"/>
      <c r="T68" s="283"/>
    </row>
    <row r="69" spans="1:20">
      <c r="A69" s="293"/>
      <c r="B69" s="295"/>
      <c r="C69" s="248"/>
      <c r="D69" s="133" t="s">
        <v>170</v>
      </c>
      <c r="E69" s="253"/>
      <c r="F69" s="3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7"/>
      <c r="R69" s="33"/>
      <c r="S69" s="33"/>
      <c r="T69" s="283"/>
    </row>
    <row r="70" spans="1:20">
      <c r="A70" s="293"/>
      <c r="B70" s="295"/>
      <c r="C70" s="248"/>
      <c r="D70" s="133" t="s">
        <v>171</v>
      </c>
      <c r="E70" s="253"/>
      <c r="F70" s="3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7"/>
      <c r="R70" s="33"/>
      <c r="S70" s="33"/>
      <c r="T70" s="283"/>
    </row>
    <row r="71" spans="1:20">
      <c r="A71" s="293"/>
      <c r="B71" s="295"/>
      <c r="C71" s="248"/>
      <c r="D71" s="133" t="s">
        <v>164</v>
      </c>
      <c r="E71" s="253"/>
      <c r="F71" s="35"/>
      <c r="G71" s="15"/>
      <c r="H71" s="15"/>
      <c r="I71" s="15"/>
      <c r="J71" s="36"/>
      <c r="K71" s="36"/>
      <c r="L71" s="36"/>
      <c r="M71" s="36"/>
      <c r="N71" s="36"/>
      <c r="O71" s="36"/>
      <c r="P71" s="36"/>
      <c r="Q71" s="178"/>
      <c r="R71" s="33"/>
      <c r="S71" s="33"/>
      <c r="T71" s="283"/>
    </row>
    <row r="72" spans="1:20">
      <c r="A72" s="293"/>
      <c r="B72" s="295"/>
      <c r="C72" s="248"/>
      <c r="D72" s="133" t="s">
        <v>172</v>
      </c>
      <c r="E72" s="253"/>
      <c r="F72" s="3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7"/>
      <c r="R72" s="33"/>
      <c r="S72" s="33"/>
      <c r="T72" s="283"/>
    </row>
    <row r="73" spans="1:20" ht="12.75" thickBot="1">
      <c r="A73" s="293"/>
      <c r="B73" s="295"/>
      <c r="C73" s="248"/>
      <c r="D73" s="133" t="s">
        <v>173</v>
      </c>
      <c r="E73" s="253"/>
      <c r="F73" s="3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7"/>
      <c r="R73" s="33"/>
      <c r="S73" s="33"/>
      <c r="T73" s="283"/>
    </row>
    <row r="74" spans="1:20" ht="12.75" thickBot="1">
      <c r="A74" s="293"/>
      <c r="B74" s="295"/>
      <c r="C74" s="247" t="s">
        <v>176</v>
      </c>
      <c r="D74" s="101" t="s">
        <v>177</v>
      </c>
      <c r="E74" s="252">
        <v>163757.14000000001</v>
      </c>
      <c r="F74" s="189"/>
      <c r="G74" s="8"/>
      <c r="H74" s="8"/>
      <c r="I74" s="8"/>
      <c r="J74" s="8"/>
      <c r="K74" s="8"/>
      <c r="L74" s="8"/>
      <c r="M74" s="8"/>
      <c r="N74" s="8"/>
      <c r="O74" s="8"/>
      <c r="P74" s="8"/>
      <c r="Q74" s="9"/>
      <c r="R74" s="190">
        <v>1595309.62</v>
      </c>
      <c r="S74" s="11">
        <f>SUM(E74:E76)</f>
        <v>163757.14000000001</v>
      </c>
      <c r="T74" s="285" t="s">
        <v>178</v>
      </c>
    </row>
    <row r="75" spans="1:20" ht="30.75" customHeight="1">
      <c r="A75" s="293"/>
      <c r="B75" s="295"/>
      <c r="C75" s="248"/>
      <c r="D75" s="102" t="s">
        <v>179</v>
      </c>
      <c r="E75" s="253"/>
      <c r="F75" s="98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6"/>
      <c r="R75" s="33"/>
      <c r="S75" s="33"/>
      <c r="T75" s="286"/>
    </row>
    <row r="76" spans="1:20" ht="57.75" customHeight="1" thickBot="1">
      <c r="A76" s="293"/>
      <c r="B76" s="295"/>
      <c r="C76" s="249"/>
      <c r="D76" s="151" t="s">
        <v>180</v>
      </c>
      <c r="E76" s="254"/>
      <c r="F76" s="161"/>
      <c r="G76" s="36"/>
      <c r="H76" s="36"/>
      <c r="I76" s="15"/>
      <c r="J76" s="36"/>
      <c r="K76" s="36"/>
      <c r="L76" s="36"/>
      <c r="M76" s="36"/>
      <c r="N76" s="36"/>
      <c r="O76" s="36"/>
      <c r="P76" s="36"/>
      <c r="Q76" s="191"/>
      <c r="R76" s="33"/>
      <c r="S76" s="33"/>
      <c r="T76" s="286"/>
    </row>
    <row r="77" spans="1:20" ht="36">
      <c r="A77" s="293"/>
      <c r="B77" s="295"/>
      <c r="C77" s="247" t="s">
        <v>188</v>
      </c>
      <c r="D77" s="195" t="s">
        <v>189</v>
      </c>
      <c r="E77" s="252">
        <v>576696.46</v>
      </c>
      <c r="F77" s="7"/>
      <c r="G77" s="8"/>
      <c r="H77" s="8"/>
      <c r="I77" s="8"/>
      <c r="J77" s="8"/>
      <c r="K77" s="8"/>
      <c r="L77" s="8"/>
      <c r="M77" s="8"/>
      <c r="N77" s="8"/>
      <c r="O77" s="8"/>
      <c r="P77" s="8"/>
      <c r="Q77" s="113"/>
      <c r="R77" s="48"/>
      <c r="S77" s="48"/>
      <c r="T77" s="255" t="s">
        <v>190</v>
      </c>
    </row>
    <row r="78" spans="1:20" ht="48">
      <c r="A78" s="293"/>
      <c r="B78" s="295"/>
      <c r="C78" s="248"/>
      <c r="D78" s="180" t="s">
        <v>191</v>
      </c>
      <c r="E78" s="253"/>
      <c r="F78" s="100"/>
      <c r="G78" s="37"/>
      <c r="H78" s="37"/>
      <c r="I78" s="37"/>
      <c r="J78" s="37"/>
      <c r="K78" s="15"/>
      <c r="L78" s="15"/>
      <c r="M78" s="37"/>
      <c r="N78" s="37"/>
      <c r="O78" s="37"/>
      <c r="P78" s="37"/>
      <c r="Q78" s="94"/>
      <c r="R78" s="33"/>
      <c r="S78" s="33"/>
      <c r="T78" s="240"/>
    </row>
    <row r="79" spans="1:20" ht="48">
      <c r="A79" s="293"/>
      <c r="B79" s="295"/>
      <c r="C79" s="248"/>
      <c r="D79" s="196" t="s">
        <v>192</v>
      </c>
      <c r="E79" s="253"/>
      <c r="F79" s="20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47"/>
      <c r="R79" s="33"/>
      <c r="S79" s="33"/>
      <c r="T79" s="240"/>
    </row>
    <row r="80" spans="1:20" ht="36">
      <c r="A80" s="293"/>
      <c r="B80" s="295"/>
      <c r="C80" s="248"/>
      <c r="D80" s="196" t="s">
        <v>193</v>
      </c>
      <c r="E80" s="253"/>
      <c r="F80" s="20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47"/>
      <c r="R80" s="33"/>
      <c r="S80" s="33"/>
      <c r="T80" s="240"/>
    </row>
    <row r="81" spans="1:21" ht="72">
      <c r="A81" s="293"/>
      <c r="B81" s="295"/>
      <c r="C81" s="248"/>
      <c r="D81" s="196" t="s">
        <v>194</v>
      </c>
      <c r="E81" s="253"/>
      <c r="F81" s="20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47"/>
      <c r="R81" s="33"/>
      <c r="S81" s="33"/>
      <c r="T81" s="240"/>
    </row>
    <row r="82" spans="1:21" ht="36">
      <c r="A82" s="293"/>
      <c r="B82" s="295"/>
      <c r="C82" s="248"/>
      <c r="D82" s="197" t="s">
        <v>195</v>
      </c>
      <c r="E82" s="253"/>
      <c r="F82" s="20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47"/>
      <c r="R82" s="33"/>
      <c r="S82" s="33"/>
      <c r="T82" s="240"/>
      <c r="U82" s="21"/>
    </row>
    <row r="83" spans="1:21">
      <c r="A83" s="293"/>
      <c r="B83" s="295"/>
      <c r="C83" s="248"/>
      <c r="D83" s="198" t="s">
        <v>196</v>
      </c>
      <c r="E83" s="253"/>
      <c r="F83" s="20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47"/>
      <c r="R83" s="33"/>
      <c r="S83" s="33"/>
      <c r="T83" s="240"/>
    </row>
    <row r="84" spans="1:21" ht="12.75" thickBot="1">
      <c r="A84" s="293"/>
      <c r="B84" s="295"/>
      <c r="C84" s="249"/>
      <c r="D84" s="196" t="s">
        <v>197</v>
      </c>
      <c r="E84" s="254"/>
      <c r="F84" s="20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7"/>
      <c r="R84" s="33"/>
      <c r="S84" s="33"/>
      <c r="T84" s="240"/>
    </row>
    <row r="85" spans="1:21" ht="12.75" thickBot="1">
      <c r="A85" s="293"/>
      <c r="B85" s="295"/>
      <c r="C85" s="248" t="s">
        <v>200</v>
      </c>
      <c r="D85" s="200" t="s">
        <v>201</v>
      </c>
      <c r="E85" s="253">
        <v>204954.6</v>
      </c>
      <c r="F85" s="88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201"/>
      <c r="R85" s="33"/>
      <c r="S85" s="46">
        <f>SUM(E85:E92)</f>
        <v>204954.6</v>
      </c>
      <c r="T85" s="240" t="s">
        <v>202</v>
      </c>
    </row>
    <row r="86" spans="1:21">
      <c r="A86" s="293"/>
      <c r="B86" s="295"/>
      <c r="C86" s="248"/>
      <c r="D86" s="200" t="s">
        <v>203</v>
      </c>
      <c r="E86" s="253"/>
      <c r="F86" s="100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7"/>
      <c r="R86" s="33"/>
      <c r="S86" s="33"/>
      <c r="T86" s="240"/>
    </row>
    <row r="87" spans="1:21">
      <c r="A87" s="293"/>
      <c r="B87" s="295"/>
      <c r="C87" s="248"/>
      <c r="D87" s="200" t="s">
        <v>204</v>
      </c>
      <c r="E87" s="253"/>
      <c r="F87" s="100"/>
      <c r="G87" s="15"/>
      <c r="H87" s="37"/>
      <c r="I87" s="37"/>
      <c r="J87" s="37"/>
      <c r="K87" s="37"/>
      <c r="L87" s="37"/>
      <c r="M87" s="37"/>
      <c r="N87" s="37"/>
      <c r="O87" s="37"/>
      <c r="P87" s="37"/>
      <c r="Q87" s="94"/>
      <c r="R87" s="33"/>
      <c r="S87" s="33"/>
      <c r="T87" s="240"/>
    </row>
    <row r="88" spans="1:21" ht="24">
      <c r="A88" s="293"/>
      <c r="B88" s="295"/>
      <c r="C88" s="248"/>
      <c r="D88" s="200" t="s">
        <v>205</v>
      </c>
      <c r="E88" s="253"/>
      <c r="F88" s="100"/>
      <c r="G88" s="15"/>
      <c r="H88" s="37"/>
      <c r="I88" s="37"/>
      <c r="J88" s="37"/>
      <c r="K88" s="37"/>
      <c r="L88" s="37"/>
      <c r="M88" s="37"/>
      <c r="N88" s="37"/>
      <c r="O88" s="37"/>
      <c r="P88" s="37"/>
      <c r="Q88" s="94"/>
      <c r="R88" s="33"/>
      <c r="S88" s="33"/>
      <c r="T88" s="240"/>
    </row>
    <row r="89" spans="1:21">
      <c r="A89" s="293"/>
      <c r="B89" s="295"/>
      <c r="C89" s="248"/>
      <c r="D89" s="202" t="s">
        <v>164</v>
      </c>
      <c r="E89" s="253"/>
      <c r="F89" s="100"/>
      <c r="G89" s="15"/>
      <c r="H89" s="37"/>
      <c r="I89" s="37"/>
      <c r="J89" s="37"/>
      <c r="K89" s="37"/>
      <c r="L89" s="37"/>
      <c r="M89" s="37"/>
      <c r="N89" s="37"/>
      <c r="O89" s="37"/>
      <c r="P89" s="37"/>
      <c r="Q89" s="94"/>
      <c r="R89" s="33"/>
      <c r="S89" s="33"/>
      <c r="T89" s="240"/>
    </row>
    <row r="90" spans="1:21">
      <c r="A90" s="293"/>
      <c r="B90" s="295"/>
      <c r="C90" s="248"/>
      <c r="D90" s="202" t="s">
        <v>206</v>
      </c>
      <c r="E90" s="253"/>
      <c r="F90" s="100"/>
      <c r="G90" s="15"/>
      <c r="H90" s="37"/>
      <c r="I90" s="37"/>
      <c r="J90" s="37"/>
      <c r="K90" s="37"/>
      <c r="L90" s="37"/>
      <c r="M90" s="37"/>
      <c r="N90" s="37"/>
      <c r="O90" s="37"/>
      <c r="P90" s="37"/>
      <c r="Q90" s="94"/>
      <c r="R90" s="33"/>
      <c r="S90" s="33"/>
      <c r="T90" s="240"/>
    </row>
    <row r="91" spans="1:21">
      <c r="A91" s="293"/>
      <c r="B91" s="295"/>
      <c r="C91" s="248"/>
      <c r="D91" s="202" t="s">
        <v>207</v>
      </c>
      <c r="E91" s="253"/>
      <c r="F91" s="100"/>
      <c r="G91" s="15"/>
      <c r="H91" s="37"/>
      <c r="I91" s="37"/>
      <c r="J91" s="37"/>
      <c r="K91" s="37"/>
      <c r="L91" s="37"/>
      <c r="M91" s="37"/>
      <c r="N91" s="37"/>
      <c r="O91" s="37"/>
      <c r="P91" s="37"/>
      <c r="Q91" s="94"/>
      <c r="R91" s="33"/>
      <c r="S91" s="203"/>
      <c r="T91" s="240"/>
    </row>
    <row r="92" spans="1:21" ht="12.75" thickBot="1">
      <c r="A92" s="293"/>
      <c r="B92" s="295"/>
      <c r="C92" s="249"/>
      <c r="D92" s="204" t="s">
        <v>177</v>
      </c>
      <c r="E92" s="254"/>
      <c r="F92" s="20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47"/>
      <c r="R92" s="33"/>
      <c r="S92" s="33"/>
      <c r="T92" s="240"/>
    </row>
    <row r="93" spans="1:21">
      <c r="A93" s="293"/>
      <c r="B93" s="295"/>
      <c r="C93" s="247" t="s">
        <v>222</v>
      </c>
      <c r="D93" s="179" t="s">
        <v>177</v>
      </c>
      <c r="E93" s="252">
        <v>600000</v>
      </c>
      <c r="F93" s="7"/>
      <c r="G93" s="8"/>
      <c r="H93" s="8"/>
      <c r="I93" s="8"/>
      <c r="J93" s="8"/>
      <c r="K93" s="8"/>
      <c r="L93" s="8"/>
      <c r="M93" s="8"/>
      <c r="N93" s="8"/>
      <c r="O93" s="8"/>
      <c r="P93" s="8"/>
      <c r="Q93" s="113"/>
      <c r="R93" s="48"/>
      <c r="S93" s="48"/>
      <c r="T93" s="255" t="s">
        <v>223</v>
      </c>
    </row>
    <row r="94" spans="1:21">
      <c r="A94" s="293"/>
      <c r="B94" s="295"/>
      <c r="C94" s="248"/>
      <c r="D94" s="180" t="s">
        <v>224</v>
      </c>
      <c r="E94" s="253"/>
      <c r="F94" s="20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47"/>
      <c r="R94" s="33"/>
      <c r="S94" s="33"/>
      <c r="T94" s="240"/>
    </row>
    <row r="95" spans="1:21" ht="24">
      <c r="A95" s="293"/>
      <c r="B95" s="295"/>
      <c r="C95" s="248"/>
      <c r="D95" s="180" t="s">
        <v>225</v>
      </c>
      <c r="E95" s="253"/>
      <c r="F95" s="20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47"/>
      <c r="R95" s="33"/>
      <c r="S95" s="33"/>
      <c r="T95" s="240"/>
    </row>
    <row r="96" spans="1:21">
      <c r="A96" s="293"/>
      <c r="B96" s="295"/>
      <c r="C96" s="248"/>
      <c r="D96" s="180" t="s">
        <v>226</v>
      </c>
      <c r="E96" s="253"/>
      <c r="F96" s="20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47"/>
      <c r="R96" s="33"/>
      <c r="S96" s="33"/>
      <c r="T96" s="240"/>
    </row>
    <row r="97" spans="1:20" ht="24">
      <c r="A97" s="293"/>
      <c r="B97" s="295"/>
      <c r="C97" s="248"/>
      <c r="D97" s="180" t="s">
        <v>179</v>
      </c>
      <c r="E97" s="253"/>
      <c r="F97" s="20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47"/>
      <c r="R97" s="33"/>
      <c r="S97" s="33"/>
      <c r="T97" s="240"/>
    </row>
    <row r="98" spans="1:20" ht="12.75" thickBot="1">
      <c r="A98" s="293"/>
      <c r="B98" s="295"/>
      <c r="C98" s="249"/>
      <c r="D98" s="217" t="s">
        <v>180</v>
      </c>
      <c r="E98" s="434"/>
      <c r="F98" s="20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7"/>
      <c r="R98" s="33"/>
      <c r="S98" s="33"/>
      <c r="T98" s="240"/>
    </row>
    <row r="99" spans="1:20">
      <c r="A99" s="293"/>
      <c r="B99" s="295"/>
      <c r="C99" s="247" t="s">
        <v>230</v>
      </c>
      <c r="D99" s="101" t="s">
        <v>177</v>
      </c>
      <c r="E99" s="252">
        <v>502217.03</v>
      </c>
      <c r="F99" s="7"/>
      <c r="G99" s="8"/>
      <c r="H99" s="8"/>
      <c r="I99" s="8"/>
      <c r="J99" s="8"/>
      <c r="K99" s="8"/>
      <c r="L99" s="8"/>
      <c r="M99" s="8"/>
      <c r="N99" s="8"/>
      <c r="O99" s="8"/>
      <c r="P99" s="8"/>
      <c r="Q99" s="113"/>
      <c r="R99" s="48"/>
      <c r="S99" s="48"/>
      <c r="T99" s="255" t="s">
        <v>231</v>
      </c>
    </row>
    <row r="100" spans="1:20" ht="24">
      <c r="A100" s="293"/>
      <c r="B100" s="295"/>
      <c r="C100" s="248"/>
      <c r="D100" s="102" t="s">
        <v>179</v>
      </c>
      <c r="E100" s="253"/>
      <c r="F100" s="20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47"/>
      <c r="R100" s="33"/>
      <c r="S100" s="33"/>
      <c r="T100" s="240"/>
    </row>
    <row r="101" spans="1:20" ht="12.75" thickBot="1">
      <c r="A101" s="293"/>
      <c r="B101" s="295"/>
      <c r="C101" s="249"/>
      <c r="D101" s="103" t="s">
        <v>180</v>
      </c>
      <c r="E101" s="254"/>
      <c r="F101" s="20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47"/>
      <c r="R101" s="33"/>
      <c r="S101" s="33"/>
      <c r="T101" s="240"/>
    </row>
    <row r="102" spans="1:20">
      <c r="A102" s="293"/>
      <c r="B102" s="295"/>
      <c r="C102" s="236" t="s">
        <v>239</v>
      </c>
      <c r="D102" s="221" t="s">
        <v>240</v>
      </c>
      <c r="E102" s="435">
        <v>424151.17</v>
      </c>
      <c r="F102" s="13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31"/>
      <c r="R102" s="33"/>
      <c r="S102" s="33"/>
      <c r="T102" s="240" t="s">
        <v>241</v>
      </c>
    </row>
    <row r="103" spans="1:20">
      <c r="A103" s="293"/>
      <c r="B103" s="295"/>
      <c r="C103" s="236"/>
      <c r="D103" s="221" t="s">
        <v>242</v>
      </c>
      <c r="E103" s="253"/>
      <c r="F103" s="20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6"/>
      <c r="R103" s="33"/>
      <c r="S103" s="33"/>
      <c r="T103" s="240"/>
    </row>
    <row r="104" spans="1:20" ht="12.75" thickBot="1">
      <c r="A104" s="293"/>
      <c r="B104" s="295"/>
      <c r="C104" s="236"/>
      <c r="D104" s="221" t="s">
        <v>243</v>
      </c>
      <c r="E104" s="434"/>
      <c r="F104" s="20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6"/>
      <c r="R104" s="33"/>
      <c r="S104" s="33"/>
      <c r="T104" s="240"/>
    </row>
    <row r="105" spans="1:20" ht="12.75" thickBot="1">
      <c r="A105" s="244" t="s">
        <v>245</v>
      </c>
      <c r="B105" s="245"/>
      <c r="C105" s="245"/>
      <c r="D105" s="246"/>
      <c r="E105" s="134">
        <f>SUM(E59:E104)</f>
        <v>2981728.31</v>
      </c>
      <c r="F105" s="222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8"/>
      <c r="R105" s="33"/>
      <c r="S105" s="33"/>
      <c r="T105" s="240"/>
    </row>
    <row r="106" spans="1:20" s="229" customFormat="1" ht="15.75" thickBot="1">
      <c r="A106" s="233" t="s">
        <v>246</v>
      </c>
      <c r="B106" s="234"/>
      <c r="C106" s="234"/>
      <c r="D106" s="235"/>
      <c r="E106" s="223">
        <f>+E105+E58+E43+E36+E25</f>
        <v>18014660.219999999</v>
      </c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5"/>
      <c r="R106" s="226"/>
      <c r="S106" s="227"/>
      <c r="T106" s="228"/>
    </row>
    <row r="108" spans="1:20">
      <c r="E108" s="230"/>
    </row>
    <row r="109" spans="1:20">
      <c r="D109" s="231"/>
      <c r="E109" s="21"/>
      <c r="I109" s="1" t="s">
        <v>247</v>
      </c>
    </row>
    <row r="111" spans="1:20">
      <c r="E111" s="21"/>
    </row>
  </sheetData>
  <mergeCells count="80">
    <mergeCell ref="A106:D106"/>
    <mergeCell ref="C102:C104"/>
    <mergeCell ref="E102:E104"/>
    <mergeCell ref="T102:T105"/>
    <mergeCell ref="A105:D105"/>
    <mergeCell ref="C99:C101"/>
    <mergeCell ref="E99:E101"/>
    <mergeCell ref="T99:T101"/>
    <mergeCell ref="C93:C98"/>
    <mergeCell ref="E93:E98"/>
    <mergeCell ref="T93:T98"/>
    <mergeCell ref="C85:C92"/>
    <mergeCell ref="E85:E92"/>
    <mergeCell ref="T85:T92"/>
    <mergeCell ref="E77:E84"/>
    <mergeCell ref="T77:T84"/>
    <mergeCell ref="T59:T73"/>
    <mergeCell ref="C74:C76"/>
    <mergeCell ref="E74:E76"/>
    <mergeCell ref="T74:T76"/>
    <mergeCell ref="A58:D58"/>
    <mergeCell ref="A59:A104"/>
    <mergeCell ref="B59:B104"/>
    <mergeCell ref="C59:C73"/>
    <mergeCell ref="E59:E73"/>
    <mergeCell ref="C77:C84"/>
    <mergeCell ref="C54:C57"/>
    <mergeCell ref="E54:E57"/>
    <mergeCell ref="T54:T57"/>
    <mergeCell ref="C48:C53"/>
    <mergeCell ref="E48:E53"/>
    <mergeCell ref="T48:T53"/>
    <mergeCell ref="A44:A57"/>
    <mergeCell ref="B44:B57"/>
    <mergeCell ref="C44:C47"/>
    <mergeCell ref="E44:E47"/>
    <mergeCell ref="T44:T47"/>
    <mergeCell ref="T37:T42"/>
    <mergeCell ref="A43:D43"/>
    <mergeCell ref="A36:D36"/>
    <mergeCell ref="A37:A42"/>
    <mergeCell ref="B37:B42"/>
    <mergeCell ref="C37:C42"/>
    <mergeCell ref="E37:E42"/>
    <mergeCell ref="T26:T30"/>
    <mergeCell ref="C31:C35"/>
    <mergeCell ref="E31:E35"/>
    <mergeCell ref="T31:T35"/>
    <mergeCell ref="A25:D25"/>
    <mergeCell ref="A26:A35"/>
    <mergeCell ref="B26:B35"/>
    <mergeCell ref="C26:C30"/>
    <mergeCell ref="E26:E30"/>
    <mergeCell ref="C21:C24"/>
    <mergeCell ref="E21:E24"/>
    <mergeCell ref="T21:T24"/>
    <mergeCell ref="C18:C20"/>
    <mergeCell ref="E18:E20"/>
    <mergeCell ref="T18:T20"/>
    <mergeCell ref="C14:C17"/>
    <mergeCell ref="E14:E17"/>
    <mergeCell ref="T14:T17"/>
    <mergeCell ref="C9:C13"/>
    <mergeCell ref="E9:E13"/>
    <mergeCell ref="T9:T13"/>
    <mergeCell ref="T4:T5"/>
    <mergeCell ref="A6:A24"/>
    <mergeCell ref="B6:B24"/>
    <mergeCell ref="C6:C8"/>
    <mergeCell ref="E6:E8"/>
    <mergeCell ref="T6:T8"/>
    <mergeCell ref="A1:T1"/>
    <mergeCell ref="A2:T2"/>
    <mergeCell ref="A3:T3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INSTITUCIONAL </vt:lpstr>
      <vt:lpstr>POA DE INVERSIÓN 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NX-PX</dc:creator>
  <cp:lastModifiedBy>NX-PX</cp:lastModifiedBy>
  <dcterms:created xsi:type="dcterms:W3CDTF">2016-03-04T16:28:27Z</dcterms:created>
  <dcterms:modified xsi:type="dcterms:W3CDTF">2016-03-04T16:55:21Z</dcterms:modified>
</cp:coreProperties>
</file>